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35" windowHeight="8190" activeTab="0"/>
  </bookViews>
  <sheets>
    <sheet name="Лист3" sheetId="1" r:id="rId1"/>
  </sheets>
  <definedNames>
    <definedName name="_xlnm.Print_Titles" localSheetId="0">'Лист3'!$5:$8</definedName>
  </definedNames>
  <calcPr fullCalcOnLoad="1"/>
</workbook>
</file>

<file path=xl/sharedStrings.xml><?xml version="1.0" encoding="utf-8"?>
<sst xmlns="http://schemas.openxmlformats.org/spreadsheetml/2006/main" count="153" uniqueCount="86">
  <si>
    <t>Итого</t>
  </si>
  <si>
    <t>Выполнение работ по строительству</t>
  </si>
  <si>
    <t>№ п/п</t>
  </si>
  <si>
    <t>Наименование мероприятий</t>
  </si>
  <si>
    <t>2.1</t>
  </si>
  <si>
    <t>1.1</t>
  </si>
  <si>
    <t>Итого по мероприятию:</t>
  </si>
  <si>
    <t>2.2</t>
  </si>
  <si>
    <t>2.3</t>
  </si>
  <si>
    <t>Разработка проекта планировки и проекта межевания территории на линейные сооружения</t>
  </si>
  <si>
    <r>
      <t>Выполнение инженерных изысканий, разработка проектно-сметной документации, государственная экспертиза проектно</t>
    </r>
    <r>
      <rPr>
        <sz val="10"/>
        <color indexed="8"/>
        <rFont val="Times New Roman"/>
        <family val="1"/>
      </rPr>
      <t>-сметной</t>
    </r>
    <r>
      <rPr>
        <sz val="10"/>
        <color indexed="8"/>
        <rFont val="Times New Roman"/>
        <family val="1"/>
      </rPr>
      <t xml:space="preserve"> документации для строительства инженерной инфраструктуры</t>
    </r>
  </si>
  <si>
    <t>Разработка проектно-сметной документации, государственная экспертиза проектно-сметной документации для строительства автомобильной дороги</t>
  </si>
  <si>
    <t xml:space="preserve">Строительство инженерной инфраструктуры </t>
  </si>
  <si>
    <t>Строительство автомобильной дороги</t>
  </si>
  <si>
    <t>3.1</t>
  </si>
  <si>
    <t>3.2</t>
  </si>
  <si>
    <t>3.3</t>
  </si>
  <si>
    <t>3.4</t>
  </si>
  <si>
    <t>3.5</t>
  </si>
  <si>
    <t>Система программных мероприятий</t>
  </si>
  <si>
    <t>4.1</t>
  </si>
  <si>
    <t>4.2</t>
  </si>
  <si>
    <t>4.3</t>
  </si>
  <si>
    <t>4.4</t>
  </si>
  <si>
    <t>4.5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</si>
  <si>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</si>
  <si>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</si>
  <si>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</si>
  <si>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</si>
  <si>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</si>
  <si>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</si>
  <si>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</si>
  <si>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</si>
  <si>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</si>
  <si>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2.4</t>
  </si>
  <si>
    <t>2.5</t>
  </si>
  <si>
    <t>2. Основное мероприятие «Строительство инженерной инфраструктуры и автомобильной дороги
для земельных участков по  ул. Тараканова»</t>
  </si>
  <si>
    <t>3. Основное мероприятие «Строительство инженерной инфраструктуры и автомобильной дороги
для земельных участков по  ул. Восточной»</t>
  </si>
  <si>
    <t>4. Основное мероприятие «Строительство инженерной инфраструктуры и автомобильной дороги
для земельных участков по  ул. Менделеева»</t>
  </si>
  <si>
    <t>5. Основное мероприятие «Строительство инженерной инфраструктуры и автомобильной дороги
для земельных участков по  ул. Черемшанской»</t>
  </si>
  <si>
    <t>6. Основное мероприятие «Строительство инженерной инфраструктуры и автомобильной дороги
для земельных участков по  ул. Курчатова»</t>
  </si>
  <si>
    <t>7.1</t>
  </si>
  <si>
    <t>Выполнение инженерных изысканий для подготовки документации по планировке территории и разработка проекта планировки территории и  проекта межевания территории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</si>
  <si>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</si>
  <si>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</si>
  <si>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бюджета*</t>
  </si>
  <si>
    <t>Ответственный исполнитель**</t>
  </si>
  <si>
    <t>МКУ
«ДИИП»</t>
  </si>
  <si>
    <t xml:space="preserve">МКУ
«ДИИП»
</t>
  </si>
  <si>
    <t>МКУ
«УаИГ»</t>
  </si>
  <si>
    <t>Финансовое обеспечение всего:</t>
  </si>
  <si>
    <t>по годам (тыс.руб.)</t>
  </si>
  <si>
    <t xml:space="preserve"> по годам (тыс.руб.)</t>
  </si>
  <si>
    <t>».</t>
  </si>
  <si>
    <t xml:space="preserve"> ** по согласованию </t>
  </si>
  <si>
    <t xml:space="preserve"> *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программы.</t>
  </si>
  <si>
    <t>7. Основное мероприятие «Земельный участок в кадастровом квартале 73:08:020501 г.Димитровграда Ульяновской области»</t>
  </si>
  <si>
    <t>8.1</t>
  </si>
  <si>
    <t>8.2</t>
  </si>
  <si>
    <t>Всего по муниципальной  программе:</t>
  </si>
  <si>
    <t>Выполнение работ по строительству сетей электроснабжения, водоснабжения и водоотведения</t>
  </si>
  <si>
    <t>8. Основное мероприятие «Строительство инфраструктуры для объекта «Индивидуальная жилая застройка по улице Курчатова», расположенном на земельном участке с кадастровым номером 73:08:020501:2178».</t>
  </si>
  <si>
    <t>8.3</t>
  </si>
  <si>
    <t>Технологическое присоединение</t>
  </si>
  <si>
    <t>1.2</t>
  </si>
  <si>
    <t>Инженерные изыскания,  проектные работы, прохождение государственной экспертизы***</t>
  </si>
  <si>
    <t>*** оплата работ, выполненных  в рамках муниципального контракта, заключенного в 2022 году</t>
  </si>
  <si>
    <t>1. Основное мероприятие «Строительство пешеходного моста через реку Мелекесс в районе Верхнего пруда в городе Димитровграде Ульяновской области»</t>
  </si>
  <si>
    <t>8.4</t>
  </si>
  <si>
    <t>Дополнительные средства в виде платежей, взносов, безвозмездных перечислений на реализацию муниципальной программы</t>
  </si>
  <si>
    <t xml:space="preserve">
</t>
  </si>
  <si>
    <t xml:space="preserve">«ПРИЛОЖЕНИЕ № 1                                                             к муниципальной программе                     «Строительство и реконструкция объектов инженерной и транспортной инфраструктуры в городе Димитровграде Ульяновской области» </t>
  </si>
  <si>
    <t>Авторский надзор</t>
  </si>
  <si>
    <t>13. Основное мероприятие «Инженерные сети (водоснабжения, водоотведения, линии электроснабжения) для технической возможности подключения резидентов промышленной зоны г. Димитровград».</t>
  </si>
  <si>
    <t>13.1</t>
  </si>
  <si>
    <t>Выполнение работ по строительству инженерных сетей</t>
  </si>
  <si>
    <t>14.1</t>
  </si>
  <si>
    <t>14. Основное мероприятие «Железнодорожный путь необщего пользования для резидентов промышленной зоны города Димитровград».</t>
  </si>
  <si>
    <t xml:space="preserve">Выполнение работ по строительству железнодорожных путей </t>
  </si>
  <si>
    <t>6.5</t>
  </si>
  <si>
    <t>Разработка проекта на временное технологическое присоединение к сетям электроснабжения</t>
  </si>
  <si>
    <t>6.5.1</t>
  </si>
  <si>
    <t>в том числе оплата кредиторской задолженности</t>
  </si>
  <si>
    <t>8.4.1</t>
  </si>
  <si>
    <t>ПРИЛОЖЕНИЕ № 1                                                                                 к постановлению Администрации города                                                                   от _____________    №_________</t>
  </si>
  <si>
    <t>Выполнение работ по строительству газораспределительных сетей для строительства
инфраструктуры объекта «Индивидуальная жилая застройка по улице Курчатова», расположенном на земельном участке с
кадастровым номером 73:08:020501:2178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</si>
</sst>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textRotation="90" wrapText="1"/>
    </xf>
    <xf numFmtId="164" fontId="3" fillId="0" borderId="10" xfId="0" applyNumberFormat="1" applyFont="1" applyFill="1" applyBorder="1" applyAlignment="1">
      <alignment horizontal="center" vertical="center" textRotation="90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7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textRotation="90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center" textRotation="90" wrapText="1"/>
    </xf>
    <xf numFmtId="164" fontId="2" fillId="33" borderId="10" xfId="0" applyNumberFormat="1" applyFont="1" applyFill="1" applyBorder="1" applyAlignment="1">
      <alignment horizontal="center" vertical="center" textRotation="90" wrapText="1"/>
    </xf>
    <xf numFmtId="164" fontId="3" fillId="33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93"/>
  <sheetViews>
    <sheetView tabSelected="1" zoomScale="80" zoomScaleNormal="80" zoomScalePageLayoutView="0" workbookViewId="0" topLeftCell="A1">
      <pane ySplit="8" topLeftCell="A54" activePane="bottomLeft" state="frozen"/>
      <selection pane="topLeft" activeCell="A1" sqref="A1"/>
      <selection pane="bottomLeft" activeCell="B54" sqref="B54"/>
    </sheetView>
  </sheetViews>
  <sheetFormatPr defaultColWidth="9.140625" defaultRowHeight="15"/>
  <cols>
    <col min="1" max="1" width="5.421875" style="20" customWidth="1"/>
    <col min="2" max="2" width="20.28125" style="21" customWidth="1"/>
    <col min="3" max="3" width="5.8515625" style="22" customWidth="1"/>
    <col min="4" max="4" width="7.140625" style="21" customWidth="1"/>
    <col min="5" max="5" width="4.00390625" style="21" customWidth="1"/>
    <col min="6" max="7" width="3.8515625" style="21" customWidth="1"/>
    <col min="8" max="8" width="4.00390625" style="21" customWidth="1"/>
    <col min="9" max="9" width="3.8515625" style="21" customWidth="1"/>
    <col min="10" max="10" width="3.7109375" style="21" customWidth="1"/>
    <col min="11" max="12" width="4.00390625" style="21" customWidth="1"/>
    <col min="13" max="13" width="7.28125" style="21" customWidth="1"/>
    <col min="14" max="14" width="4.140625" style="21" customWidth="1"/>
    <col min="15" max="15" width="4.00390625" style="21" customWidth="1"/>
    <col min="16" max="17" width="3.7109375" style="21" customWidth="1"/>
    <col min="18" max="19" width="3.57421875" style="21" customWidth="1"/>
    <col min="20" max="20" width="3.7109375" style="21" customWidth="1"/>
    <col min="21" max="21" width="4.00390625" style="21" customWidth="1"/>
    <col min="22" max="22" width="6.8515625" style="21" customWidth="1"/>
    <col min="23" max="30" width="4.00390625" style="21" customWidth="1"/>
    <col min="31" max="31" width="7.28125" style="21" customWidth="1"/>
    <col min="32" max="33" width="4.00390625" style="21" customWidth="1"/>
    <col min="34" max="34" width="3.8515625" style="21" customWidth="1"/>
    <col min="35" max="36" width="4.00390625" style="21" customWidth="1"/>
    <col min="37" max="37" width="3.8515625" style="21" customWidth="1"/>
    <col min="38" max="38" width="4.140625" style="21" customWidth="1"/>
    <col min="39" max="39" width="4.28125" style="21" customWidth="1"/>
    <col min="40" max="40" width="5.7109375" style="0" customWidth="1"/>
    <col min="41" max="41" width="22.421875" style="0" customWidth="1"/>
    <col min="42" max="42" width="10.57421875" style="0" customWidth="1"/>
  </cols>
  <sheetData>
    <row r="1" spans="1:41" ht="72" customHeight="1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5" t="s">
        <v>84</v>
      </c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O1" s="1"/>
    </row>
    <row r="2" spans="1:41" ht="90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5" t="s">
        <v>71</v>
      </c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O2" s="1"/>
    </row>
    <row r="3" spans="1:41" ht="26.25" customHeight="1">
      <c r="A3" s="41" t="s">
        <v>19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O3" s="1"/>
    </row>
    <row r="4" spans="1:41" ht="15.75" customHeight="1">
      <c r="A4" s="43" t="s">
        <v>2</v>
      </c>
      <c r="B4" s="39" t="s">
        <v>3</v>
      </c>
      <c r="C4" s="44" t="s">
        <v>46</v>
      </c>
      <c r="D4" s="40" t="s">
        <v>43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39" t="s">
        <v>0</v>
      </c>
      <c r="AF4" s="39"/>
      <c r="AG4" s="39"/>
      <c r="AH4" s="39"/>
      <c r="AI4" s="39"/>
      <c r="AJ4" s="39"/>
      <c r="AK4" s="39"/>
      <c r="AL4" s="39"/>
      <c r="AM4" s="39"/>
      <c r="AO4" s="1"/>
    </row>
    <row r="5" spans="1:41" ht="42" customHeight="1">
      <c r="A5" s="43"/>
      <c r="B5" s="39"/>
      <c r="C5" s="44"/>
      <c r="D5" s="39" t="s">
        <v>44</v>
      </c>
      <c r="E5" s="39"/>
      <c r="F5" s="39"/>
      <c r="G5" s="39"/>
      <c r="H5" s="39"/>
      <c r="I5" s="39"/>
      <c r="J5" s="39"/>
      <c r="K5" s="39"/>
      <c r="L5" s="39"/>
      <c r="M5" s="39" t="s">
        <v>45</v>
      </c>
      <c r="N5" s="39"/>
      <c r="O5" s="39"/>
      <c r="P5" s="39"/>
      <c r="Q5" s="39"/>
      <c r="R5" s="39"/>
      <c r="S5" s="39"/>
      <c r="T5" s="39"/>
      <c r="U5" s="39"/>
      <c r="V5" s="39" t="s">
        <v>69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O5" s="1"/>
    </row>
    <row r="6" spans="1:39" ht="15" customHeight="1">
      <c r="A6" s="43"/>
      <c r="B6" s="39"/>
      <c r="C6" s="44"/>
      <c r="D6" s="44" t="s">
        <v>50</v>
      </c>
      <c r="E6" s="39" t="s">
        <v>51</v>
      </c>
      <c r="F6" s="39"/>
      <c r="G6" s="39"/>
      <c r="H6" s="39"/>
      <c r="I6" s="39"/>
      <c r="J6" s="39"/>
      <c r="K6" s="39"/>
      <c r="L6" s="39"/>
      <c r="M6" s="44" t="s">
        <v>50</v>
      </c>
      <c r="N6" s="39" t="s">
        <v>51</v>
      </c>
      <c r="O6" s="39"/>
      <c r="P6" s="39"/>
      <c r="Q6" s="39"/>
      <c r="R6" s="39"/>
      <c r="S6" s="39"/>
      <c r="T6" s="39"/>
      <c r="U6" s="39"/>
      <c r="V6" s="44" t="s">
        <v>50</v>
      </c>
      <c r="W6" s="39" t="s">
        <v>51</v>
      </c>
      <c r="X6" s="39"/>
      <c r="Y6" s="39"/>
      <c r="Z6" s="39"/>
      <c r="AA6" s="39"/>
      <c r="AB6" s="39"/>
      <c r="AC6" s="39"/>
      <c r="AD6" s="39"/>
      <c r="AE6" s="44" t="s">
        <v>50</v>
      </c>
      <c r="AF6" s="39" t="s">
        <v>52</v>
      </c>
      <c r="AG6" s="39"/>
      <c r="AH6" s="39"/>
      <c r="AI6" s="39"/>
      <c r="AJ6" s="39"/>
      <c r="AK6" s="39"/>
      <c r="AL6" s="39"/>
      <c r="AM6" s="39"/>
    </row>
    <row r="7" spans="1:39" ht="52.5" customHeight="1">
      <c r="A7" s="43"/>
      <c r="B7" s="39"/>
      <c r="C7" s="44"/>
      <c r="D7" s="44"/>
      <c r="E7" s="29">
        <v>2023</v>
      </c>
      <c r="F7" s="29">
        <v>2024</v>
      </c>
      <c r="G7" s="29">
        <v>2025</v>
      </c>
      <c r="H7" s="29">
        <v>2026</v>
      </c>
      <c r="I7" s="29">
        <v>2027</v>
      </c>
      <c r="J7" s="29">
        <v>2028</v>
      </c>
      <c r="K7" s="29">
        <v>2029</v>
      </c>
      <c r="L7" s="29">
        <v>2030</v>
      </c>
      <c r="M7" s="44"/>
      <c r="N7" s="29">
        <v>2023</v>
      </c>
      <c r="O7" s="29">
        <v>2024</v>
      </c>
      <c r="P7" s="29">
        <v>2025</v>
      </c>
      <c r="Q7" s="29">
        <v>2026</v>
      </c>
      <c r="R7" s="29">
        <v>2027</v>
      </c>
      <c r="S7" s="29">
        <v>2028</v>
      </c>
      <c r="T7" s="29">
        <v>2029</v>
      </c>
      <c r="U7" s="29">
        <v>2030</v>
      </c>
      <c r="V7" s="44"/>
      <c r="W7" s="29">
        <v>2023</v>
      </c>
      <c r="X7" s="29">
        <v>2024</v>
      </c>
      <c r="Y7" s="29">
        <v>2025</v>
      </c>
      <c r="Z7" s="29">
        <v>2026</v>
      </c>
      <c r="AA7" s="29">
        <v>2027</v>
      </c>
      <c r="AB7" s="29">
        <v>2028</v>
      </c>
      <c r="AC7" s="29">
        <v>2029</v>
      </c>
      <c r="AD7" s="29">
        <v>2030</v>
      </c>
      <c r="AE7" s="44"/>
      <c r="AF7" s="29">
        <v>2023</v>
      </c>
      <c r="AG7" s="29">
        <v>2024</v>
      </c>
      <c r="AH7" s="29">
        <v>2025</v>
      </c>
      <c r="AI7" s="29">
        <v>2026</v>
      </c>
      <c r="AJ7" s="29">
        <v>2027</v>
      </c>
      <c r="AK7" s="29">
        <v>2028</v>
      </c>
      <c r="AL7" s="29">
        <v>2029</v>
      </c>
      <c r="AM7" s="29">
        <v>2030</v>
      </c>
    </row>
    <row r="8" spans="1:39" ht="15">
      <c r="A8" s="28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14</v>
      </c>
      <c r="N8" s="27">
        <v>15</v>
      </c>
      <c r="O8" s="27">
        <v>16</v>
      </c>
      <c r="P8" s="27">
        <v>17</v>
      </c>
      <c r="Q8" s="27">
        <v>18</v>
      </c>
      <c r="R8" s="27">
        <v>19</v>
      </c>
      <c r="S8" s="27">
        <v>20</v>
      </c>
      <c r="T8" s="27">
        <v>21</v>
      </c>
      <c r="U8" s="27">
        <v>22</v>
      </c>
      <c r="V8" s="27">
        <v>23</v>
      </c>
      <c r="W8" s="27">
        <v>24</v>
      </c>
      <c r="X8" s="27">
        <v>25</v>
      </c>
      <c r="Y8" s="27">
        <v>26</v>
      </c>
      <c r="Z8" s="27">
        <v>27</v>
      </c>
      <c r="AA8" s="27">
        <v>28</v>
      </c>
      <c r="AB8" s="27">
        <v>29</v>
      </c>
      <c r="AC8" s="27">
        <v>30</v>
      </c>
      <c r="AD8" s="23">
        <v>31</v>
      </c>
      <c r="AE8" s="27">
        <v>32</v>
      </c>
      <c r="AF8" s="27">
        <v>33</v>
      </c>
      <c r="AG8" s="27">
        <v>34</v>
      </c>
      <c r="AH8" s="27">
        <v>35</v>
      </c>
      <c r="AI8" s="27">
        <v>36</v>
      </c>
      <c r="AJ8" s="27">
        <v>37</v>
      </c>
      <c r="AK8" s="27">
        <v>38</v>
      </c>
      <c r="AL8" s="27">
        <v>39</v>
      </c>
      <c r="AM8" s="23">
        <v>40</v>
      </c>
    </row>
    <row r="9" spans="1:39" ht="13.5" customHeight="1">
      <c r="A9" s="43" t="s">
        <v>67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</row>
    <row r="10" spans="1:39" ht="68.25" customHeight="1">
      <c r="A10" s="30" t="s">
        <v>5</v>
      </c>
      <c r="B10" s="31" t="s">
        <v>1</v>
      </c>
      <c r="C10" s="24" t="s">
        <v>47</v>
      </c>
      <c r="D10" s="19">
        <f>SUM(E10:L10)</f>
        <v>2652.98883</v>
      </c>
      <c r="E10" s="14">
        <v>0</v>
      </c>
      <c r="F10" s="14">
        <v>0</v>
      </c>
      <c r="G10" s="14">
        <v>0</v>
      </c>
      <c r="H10" s="14">
        <v>0</v>
      </c>
      <c r="I10" s="14">
        <v>2652.98883</v>
      </c>
      <c r="J10" s="14">
        <v>0</v>
      </c>
      <c r="K10" s="14">
        <v>0</v>
      </c>
      <c r="L10" s="14">
        <v>0</v>
      </c>
      <c r="M10" s="19">
        <f>SUM(N10:U10)</f>
        <v>50406.78785</v>
      </c>
      <c r="N10" s="14">
        <v>0</v>
      </c>
      <c r="O10" s="14">
        <v>0</v>
      </c>
      <c r="P10" s="14">
        <v>0</v>
      </c>
      <c r="Q10" s="14">
        <v>0</v>
      </c>
      <c r="R10" s="14">
        <v>50406.78785</v>
      </c>
      <c r="S10" s="14">
        <v>0</v>
      </c>
      <c r="T10" s="14">
        <v>0</v>
      </c>
      <c r="U10" s="14">
        <v>0</v>
      </c>
      <c r="V10" s="19">
        <f>SUM(W10:AD10)</f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9">
        <f>SUM(AF10:AM10)</f>
        <v>53059.77668</v>
      </c>
      <c r="AF10" s="14">
        <f>E10+N10+W10</f>
        <v>0</v>
      </c>
      <c r="AG10" s="14">
        <f aca="true" t="shared" si="0" ref="AG10:AM10">F10+O10+X10</f>
        <v>0</v>
      </c>
      <c r="AH10" s="14">
        <f t="shared" si="0"/>
        <v>0</v>
      </c>
      <c r="AI10" s="14">
        <f t="shared" si="0"/>
        <v>0</v>
      </c>
      <c r="AJ10" s="14">
        <f t="shared" si="0"/>
        <v>53059.77668</v>
      </c>
      <c r="AK10" s="14">
        <f t="shared" si="0"/>
        <v>0</v>
      </c>
      <c r="AL10" s="14">
        <f t="shared" si="0"/>
        <v>0</v>
      </c>
      <c r="AM10" s="14">
        <f t="shared" si="0"/>
        <v>0</v>
      </c>
    </row>
    <row r="11" spans="1:39" ht="66" customHeight="1">
      <c r="A11" s="30" t="s">
        <v>64</v>
      </c>
      <c r="B11" s="31" t="s">
        <v>65</v>
      </c>
      <c r="C11" s="24" t="s">
        <v>47</v>
      </c>
      <c r="D11" s="19">
        <f>SUM(E11:L11)</f>
        <v>238.04765</v>
      </c>
      <c r="E11" s="14">
        <v>238.04765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9">
        <f>SUM(N11:U11)</f>
        <v>4522.90535</v>
      </c>
      <c r="N11" s="14">
        <v>4522.90535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9">
        <f>SUM(W11:AD11)</f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9">
        <f>SUM(AF11:AM11)</f>
        <v>4760.953</v>
      </c>
      <c r="AF11" s="14">
        <f>E11+N11+W11</f>
        <v>4760.953</v>
      </c>
      <c r="AG11" s="14">
        <f aca="true" t="shared" si="1" ref="AG11:AM11">F11+O11+X11</f>
        <v>0</v>
      </c>
      <c r="AH11" s="14">
        <f t="shared" si="1"/>
        <v>0</v>
      </c>
      <c r="AI11" s="14">
        <f t="shared" si="1"/>
        <v>0</v>
      </c>
      <c r="AJ11" s="14">
        <f t="shared" si="1"/>
        <v>0</v>
      </c>
      <c r="AK11" s="14">
        <f t="shared" si="1"/>
        <v>0</v>
      </c>
      <c r="AL11" s="14">
        <f t="shared" si="1"/>
        <v>0</v>
      </c>
      <c r="AM11" s="14">
        <f t="shared" si="1"/>
        <v>0</v>
      </c>
    </row>
    <row r="12" spans="1:39" ht="69.75" customHeight="1">
      <c r="A12" s="39" t="s">
        <v>6</v>
      </c>
      <c r="B12" s="39"/>
      <c r="C12" s="39"/>
      <c r="D12" s="19">
        <f>SUM(E12:L12)</f>
        <v>2891.0364799999998</v>
      </c>
      <c r="E12" s="19">
        <f>SUM(E10:E11)</f>
        <v>238.04765</v>
      </c>
      <c r="F12" s="19">
        <f aca="true" t="shared" si="2" ref="F12:L12">SUM(F10:F11)</f>
        <v>0</v>
      </c>
      <c r="G12" s="19">
        <f t="shared" si="2"/>
        <v>0</v>
      </c>
      <c r="H12" s="19">
        <f t="shared" si="2"/>
        <v>0</v>
      </c>
      <c r="I12" s="19">
        <f t="shared" si="2"/>
        <v>2652.98883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>SUM(N12:U12)</f>
        <v>54929.6932</v>
      </c>
      <c r="N12" s="19">
        <f>SUM(N10:N11)</f>
        <v>4522.90535</v>
      </c>
      <c r="O12" s="19">
        <f aca="true" t="shared" si="3" ref="O12:U12">SUM(O10:O11)</f>
        <v>0</v>
      </c>
      <c r="P12" s="19">
        <f t="shared" si="3"/>
        <v>0</v>
      </c>
      <c r="Q12" s="19">
        <f t="shared" si="3"/>
        <v>0</v>
      </c>
      <c r="R12" s="19">
        <f t="shared" si="3"/>
        <v>50406.78785</v>
      </c>
      <c r="S12" s="19">
        <f t="shared" si="3"/>
        <v>0</v>
      </c>
      <c r="T12" s="19">
        <f t="shared" si="3"/>
        <v>0</v>
      </c>
      <c r="U12" s="19">
        <f t="shared" si="3"/>
        <v>0</v>
      </c>
      <c r="V12" s="19">
        <f>SUM(W12:AD12)</f>
        <v>0</v>
      </c>
      <c r="W12" s="19">
        <f>SUM(W10:W11)</f>
        <v>0</v>
      </c>
      <c r="X12" s="19">
        <f aca="true" t="shared" si="4" ref="X12:AD12">SUM(X10:X11)</f>
        <v>0</v>
      </c>
      <c r="Y12" s="19">
        <f t="shared" si="4"/>
        <v>0</v>
      </c>
      <c r="Z12" s="19">
        <f t="shared" si="4"/>
        <v>0</v>
      </c>
      <c r="AA12" s="19">
        <f t="shared" si="4"/>
        <v>0</v>
      </c>
      <c r="AB12" s="19">
        <f t="shared" si="4"/>
        <v>0</v>
      </c>
      <c r="AC12" s="19">
        <f t="shared" si="4"/>
        <v>0</v>
      </c>
      <c r="AD12" s="19">
        <f t="shared" si="4"/>
        <v>0</v>
      </c>
      <c r="AE12" s="19">
        <f>SUM(AF12:AM12)</f>
        <v>57820.729680000004</v>
      </c>
      <c r="AF12" s="19">
        <f>SUM(AF10:AF11)</f>
        <v>4760.953</v>
      </c>
      <c r="AG12" s="19">
        <f aca="true" t="shared" si="5" ref="AG12:AM12">SUM(AG10:AG11)</f>
        <v>0</v>
      </c>
      <c r="AH12" s="19">
        <f t="shared" si="5"/>
        <v>0</v>
      </c>
      <c r="AI12" s="19">
        <f t="shared" si="5"/>
        <v>0</v>
      </c>
      <c r="AJ12" s="19">
        <f t="shared" si="5"/>
        <v>53059.77668</v>
      </c>
      <c r="AK12" s="19">
        <f t="shared" si="5"/>
        <v>0</v>
      </c>
      <c r="AL12" s="19">
        <f t="shared" si="5"/>
        <v>0</v>
      </c>
      <c r="AM12" s="19">
        <f t="shared" si="5"/>
        <v>0</v>
      </c>
    </row>
    <row r="13" spans="1:39" ht="27.75" customHeight="1">
      <c r="A13" s="39" t="s">
        <v>36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</row>
    <row r="14" spans="1:39" ht="66" customHeight="1">
      <c r="A14" s="25" t="s">
        <v>4</v>
      </c>
      <c r="B14" s="18" t="s">
        <v>63</v>
      </c>
      <c r="C14" s="32" t="s">
        <v>48</v>
      </c>
      <c r="D14" s="19">
        <f>SUM(E14:L14)</f>
        <v>3905.456</v>
      </c>
      <c r="E14" s="14">
        <v>0</v>
      </c>
      <c r="F14" s="14">
        <v>0</v>
      </c>
      <c r="G14" s="14">
        <v>0</v>
      </c>
      <c r="H14" s="14">
        <v>0</v>
      </c>
      <c r="I14" s="14">
        <v>3905.456</v>
      </c>
      <c r="J14" s="14">
        <v>0</v>
      </c>
      <c r="K14" s="14">
        <v>0</v>
      </c>
      <c r="L14" s="14">
        <v>0</v>
      </c>
      <c r="M14" s="19">
        <f aca="true" t="shared" si="6" ref="M14:M19">SUM(N14:U14)</f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9">
        <f aca="true" t="shared" si="7" ref="V14:V19">SUM(W14:AD14)</f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9">
        <f aca="true" t="shared" si="8" ref="AE14:AE19">SUM(AF14:AM14)</f>
        <v>3905.456</v>
      </c>
      <c r="AF14" s="14">
        <f>E14+N14+W14</f>
        <v>0</v>
      </c>
      <c r="AG14" s="14">
        <f aca="true" t="shared" si="9" ref="AG14:AM14">F14+O14+X14</f>
        <v>0</v>
      </c>
      <c r="AH14" s="14">
        <f t="shared" si="9"/>
        <v>0</v>
      </c>
      <c r="AI14" s="14">
        <f t="shared" si="9"/>
        <v>0</v>
      </c>
      <c r="AJ14" s="14">
        <f t="shared" si="9"/>
        <v>3905.456</v>
      </c>
      <c r="AK14" s="14">
        <f t="shared" si="9"/>
        <v>0</v>
      </c>
      <c r="AL14" s="14">
        <f t="shared" si="9"/>
        <v>0</v>
      </c>
      <c r="AM14" s="14">
        <f t="shared" si="9"/>
        <v>0</v>
      </c>
    </row>
    <row r="15" spans="1:41" ht="162" customHeight="1">
      <c r="A15" s="25" t="s">
        <v>7</v>
      </c>
      <c r="B15" s="26" t="s">
        <v>10</v>
      </c>
      <c r="C15" s="32" t="s">
        <v>48</v>
      </c>
      <c r="D15" s="19">
        <f>SUM(E15:L15)</f>
        <v>469.795</v>
      </c>
      <c r="E15" s="14">
        <v>0</v>
      </c>
      <c r="F15" s="14">
        <v>0</v>
      </c>
      <c r="G15" s="14">
        <v>0</v>
      </c>
      <c r="H15" s="14">
        <v>0</v>
      </c>
      <c r="I15" s="14">
        <v>469.795</v>
      </c>
      <c r="J15" s="14">
        <v>0</v>
      </c>
      <c r="K15" s="14">
        <v>0</v>
      </c>
      <c r="L15" s="14">
        <v>0</v>
      </c>
      <c r="M15" s="19">
        <f t="shared" si="6"/>
        <v>8926.105</v>
      </c>
      <c r="N15" s="14">
        <v>0</v>
      </c>
      <c r="O15" s="14">
        <v>0</v>
      </c>
      <c r="P15" s="14">
        <v>0</v>
      </c>
      <c r="Q15" s="14">
        <v>0</v>
      </c>
      <c r="R15" s="14">
        <v>8926.105</v>
      </c>
      <c r="S15" s="14">
        <v>0</v>
      </c>
      <c r="T15" s="14">
        <v>0</v>
      </c>
      <c r="U15" s="14">
        <v>0</v>
      </c>
      <c r="V15" s="19">
        <f t="shared" si="7"/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9">
        <f t="shared" si="8"/>
        <v>9395.9</v>
      </c>
      <c r="AF15" s="14">
        <f>E15+N15+W15</f>
        <v>0</v>
      </c>
      <c r="AG15" s="14">
        <f aca="true" t="shared" si="10" ref="AG15:AM18">F15+O15+X15</f>
        <v>0</v>
      </c>
      <c r="AH15" s="14">
        <f t="shared" si="10"/>
        <v>0</v>
      </c>
      <c r="AI15" s="14">
        <f t="shared" si="10"/>
        <v>0</v>
      </c>
      <c r="AJ15" s="14">
        <f t="shared" si="10"/>
        <v>9395.9</v>
      </c>
      <c r="AK15" s="14">
        <f t="shared" si="10"/>
        <v>0</v>
      </c>
      <c r="AL15" s="14">
        <f t="shared" si="10"/>
        <v>0</v>
      </c>
      <c r="AM15" s="14">
        <f t="shared" si="10"/>
        <v>0</v>
      </c>
      <c r="AN15" s="2"/>
      <c r="AO15" s="15"/>
    </row>
    <row r="16" spans="1:41" ht="135.75" customHeight="1">
      <c r="A16" s="25" t="s">
        <v>8</v>
      </c>
      <c r="B16" s="18" t="s">
        <v>11</v>
      </c>
      <c r="C16" s="32" t="s">
        <v>48</v>
      </c>
      <c r="D16" s="19">
        <f>SUM(E16:L16)</f>
        <v>236.445</v>
      </c>
      <c r="E16" s="14">
        <v>0</v>
      </c>
      <c r="F16" s="14">
        <v>0</v>
      </c>
      <c r="G16" s="14">
        <v>0</v>
      </c>
      <c r="H16" s="14">
        <v>0</v>
      </c>
      <c r="I16" s="14">
        <v>236.445</v>
      </c>
      <c r="J16" s="14">
        <v>0</v>
      </c>
      <c r="K16" s="14">
        <v>0</v>
      </c>
      <c r="L16" s="14">
        <v>0</v>
      </c>
      <c r="M16" s="19">
        <f t="shared" si="6"/>
        <v>4492.455</v>
      </c>
      <c r="N16" s="14">
        <v>0</v>
      </c>
      <c r="O16" s="14">
        <v>0</v>
      </c>
      <c r="P16" s="14">
        <v>0</v>
      </c>
      <c r="Q16" s="14">
        <v>0</v>
      </c>
      <c r="R16" s="14">
        <v>4492.455</v>
      </c>
      <c r="S16" s="14">
        <v>0</v>
      </c>
      <c r="T16" s="14">
        <v>0</v>
      </c>
      <c r="U16" s="14">
        <v>0</v>
      </c>
      <c r="V16" s="19">
        <f t="shared" si="7"/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9">
        <f t="shared" si="8"/>
        <v>4728.9</v>
      </c>
      <c r="AF16" s="14">
        <f>E16+N16+W16</f>
        <v>0</v>
      </c>
      <c r="AG16" s="14">
        <f t="shared" si="10"/>
        <v>0</v>
      </c>
      <c r="AH16" s="14">
        <f t="shared" si="10"/>
        <v>0</v>
      </c>
      <c r="AI16" s="14">
        <f t="shared" si="10"/>
        <v>0</v>
      </c>
      <c r="AJ16" s="14">
        <f t="shared" si="10"/>
        <v>4728.9</v>
      </c>
      <c r="AK16" s="14">
        <f t="shared" si="10"/>
        <v>0</v>
      </c>
      <c r="AL16" s="14">
        <f t="shared" si="10"/>
        <v>0</v>
      </c>
      <c r="AM16" s="14">
        <f t="shared" si="10"/>
        <v>0</v>
      </c>
      <c r="AN16" s="2"/>
      <c r="AO16" s="2"/>
    </row>
    <row r="17" spans="1:41" ht="88.5" customHeight="1">
      <c r="A17" s="25" t="s">
        <v>34</v>
      </c>
      <c r="B17" s="26" t="s">
        <v>12</v>
      </c>
      <c r="C17" s="32" t="s">
        <v>48</v>
      </c>
      <c r="D17" s="19">
        <f>SUM(E17:N17)</f>
        <v>93959</v>
      </c>
      <c r="E17" s="14">
        <v>0</v>
      </c>
      <c r="F17" s="14">
        <v>0</v>
      </c>
      <c r="G17" s="14">
        <v>0</v>
      </c>
      <c r="H17" s="14">
        <v>0</v>
      </c>
      <c r="I17" s="14">
        <v>4697.95</v>
      </c>
      <c r="J17" s="14">
        <v>0</v>
      </c>
      <c r="K17" s="14">
        <v>0</v>
      </c>
      <c r="L17" s="14">
        <v>0</v>
      </c>
      <c r="M17" s="19">
        <f t="shared" si="6"/>
        <v>89261.05</v>
      </c>
      <c r="N17" s="14">
        <v>0</v>
      </c>
      <c r="O17" s="14">
        <v>0</v>
      </c>
      <c r="P17" s="14">
        <v>0</v>
      </c>
      <c r="Q17" s="14">
        <v>0</v>
      </c>
      <c r="R17" s="14">
        <v>89261.05</v>
      </c>
      <c r="S17" s="14">
        <v>0</v>
      </c>
      <c r="T17" s="14">
        <v>0</v>
      </c>
      <c r="U17" s="14">
        <v>0</v>
      </c>
      <c r="V17" s="19">
        <f t="shared" si="7"/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9">
        <f t="shared" si="8"/>
        <v>93959</v>
      </c>
      <c r="AF17" s="14">
        <f>E17+N17+W17</f>
        <v>0</v>
      </c>
      <c r="AG17" s="14">
        <f t="shared" si="10"/>
        <v>0</v>
      </c>
      <c r="AH17" s="14">
        <f t="shared" si="10"/>
        <v>0</v>
      </c>
      <c r="AI17" s="14">
        <f t="shared" si="10"/>
        <v>0</v>
      </c>
      <c r="AJ17" s="14">
        <f t="shared" si="10"/>
        <v>93959</v>
      </c>
      <c r="AK17" s="14">
        <f t="shared" si="10"/>
        <v>0</v>
      </c>
      <c r="AL17" s="14">
        <f t="shared" si="10"/>
        <v>0</v>
      </c>
      <c r="AM17" s="14">
        <f t="shared" si="10"/>
        <v>0</v>
      </c>
      <c r="AN17" s="1"/>
      <c r="AO17" s="1"/>
    </row>
    <row r="18" spans="1:39" ht="72.75" customHeight="1">
      <c r="A18" s="25" t="s">
        <v>35</v>
      </c>
      <c r="B18" s="26" t="s">
        <v>13</v>
      </c>
      <c r="C18" s="24" t="s">
        <v>47</v>
      </c>
      <c r="D18" s="19">
        <f>SUM(E18:L18)</f>
        <v>2364.45</v>
      </c>
      <c r="E18" s="14">
        <v>0</v>
      </c>
      <c r="F18" s="14">
        <v>0</v>
      </c>
      <c r="G18" s="14">
        <v>0</v>
      </c>
      <c r="H18" s="14">
        <v>0</v>
      </c>
      <c r="I18" s="14">
        <v>2364.45</v>
      </c>
      <c r="J18" s="14">
        <v>0</v>
      </c>
      <c r="K18" s="14">
        <v>0</v>
      </c>
      <c r="L18" s="14">
        <v>0</v>
      </c>
      <c r="M18" s="19">
        <f t="shared" si="6"/>
        <v>44924.55</v>
      </c>
      <c r="N18" s="14">
        <v>0</v>
      </c>
      <c r="O18" s="14">
        <v>0</v>
      </c>
      <c r="P18" s="14">
        <v>0</v>
      </c>
      <c r="Q18" s="14">
        <v>0</v>
      </c>
      <c r="R18" s="14">
        <v>44924.55</v>
      </c>
      <c r="S18" s="14">
        <v>0</v>
      </c>
      <c r="T18" s="14">
        <v>0</v>
      </c>
      <c r="U18" s="14">
        <v>0</v>
      </c>
      <c r="V18" s="19">
        <f t="shared" si="7"/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9">
        <f t="shared" si="8"/>
        <v>47289</v>
      </c>
      <c r="AF18" s="14">
        <f>E18+N18+W18</f>
        <v>0</v>
      </c>
      <c r="AG18" s="14">
        <f t="shared" si="10"/>
        <v>0</v>
      </c>
      <c r="AH18" s="14">
        <f t="shared" si="10"/>
        <v>0</v>
      </c>
      <c r="AI18" s="14">
        <f t="shared" si="10"/>
        <v>0</v>
      </c>
      <c r="AJ18" s="14">
        <f t="shared" si="10"/>
        <v>47289</v>
      </c>
      <c r="AK18" s="14">
        <f t="shared" si="10"/>
        <v>0</v>
      </c>
      <c r="AL18" s="14">
        <f t="shared" si="10"/>
        <v>0</v>
      </c>
      <c r="AM18" s="14">
        <f t="shared" si="10"/>
        <v>0</v>
      </c>
    </row>
    <row r="19" spans="1:39" ht="81.75" customHeight="1">
      <c r="A19" s="39" t="s">
        <v>6</v>
      </c>
      <c r="B19" s="39"/>
      <c r="C19" s="39"/>
      <c r="D19" s="19">
        <f>SUM(E19:L19)</f>
        <v>11674.096000000001</v>
      </c>
      <c r="E19" s="19">
        <f aca="true" t="shared" si="11" ref="E19:L19">SUM(E14:E18)</f>
        <v>0</v>
      </c>
      <c r="F19" s="19">
        <f t="shared" si="11"/>
        <v>0</v>
      </c>
      <c r="G19" s="19">
        <f t="shared" si="11"/>
        <v>0</v>
      </c>
      <c r="H19" s="19">
        <f t="shared" si="11"/>
        <v>0</v>
      </c>
      <c r="I19" s="19">
        <f t="shared" si="11"/>
        <v>11674.096000000001</v>
      </c>
      <c r="J19" s="19">
        <f t="shared" si="11"/>
        <v>0</v>
      </c>
      <c r="K19" s="19">
        <f t="shared" si="11"/>
        <v>0</v>
      </c>
      <c r="L19" s="19">
        <f t="shared" si="11"/>
        <v>0</v>
      </c>
      <c r="M19" s="19">
        <f t="shared" si="6"/>
        <v>147604.16</v>
      </c>
      <c r="N19" s="19">
        <f aca="true" t="shared" si="12" ref="N19:U19">SUM(N14:N18)</f>
        <v>0</v>
      </c>
      <c r="O19" s="19">
        <f t="shared" si="12"/>
        <v>0</v>
      </c>
      <c r="P19" s="19">
        <f t="shared" si="12"/>
        <v>0</v>
      </c>
      <c r="Q19" s="19">
        <f t="shared" si="12"/>
        <v>0</v>
      </c>
      <c r="R19" s="19">
        <f t="shared" si="12"/>
        <v>147604.16</v>
      </c>
      <c r="S19" s="19">
        <f t="shared" si="12"/>
        <v>0</v>
      </c>
      <c r="T19" s="19">
        <f t="shared" si="12"/>
        <v>0</v>
      </c>
      <c r="U19" s="19">
        <f t="shared" si="12"/>
        <v>0</v>
      </c>
      <c r="V19" s="19">
        <f t="shared" si="7"/>
        <v>0</v>
      </c>
      <c r="W19" s="19">
        <f aca="true" t="shared" si="13" ref="W19:AD19">SUM(W14:W18)</f>
        <v>0</v>
      </c>
      <c r="X19" s="19">
        <f t="shared" si="13"/>
        <v>0</v>
      </c>
      <c r="Y19" s="19">
        <f t="shared" si="13"/>
        <v>0</v>
      </c>
      <c r="Z19" s="19">
        <f t="shared" si="13"/>
        <v>0</v>
      </c>
      <c r="AA19" s="19">
        <f t="shared" si="13"/>
        <v>0</v>
      </c>
      <c r="AB19" s="19">
        <f t="shared" si="13"/>
        <v>0</v>
      </c>
      <c r="AC19" s="19">
        <f t="shared" si="13"/>
        <v>0</v>
      </c>
      <c r="AD19" s="19">
        <f t="shared" si="13"/>
        <v>0</v>
      </c>
      <c r="AE19" s="19">
        <f t="shared" si="8"/>
        <v>159278.256</v>
      </c>
      <c r="AF19" s="19">
        <f aca="true" t="shared" si="14" ref="AF19:AM19">SUM(AF14:AF18)</f>
        <v>0</v>
      </c>
      <c r="AG19" s="19">
        <f t="shared" si="14"/>
        <v>0</v>
      </c>
      <c r="AH19" s="19">
        <f t="shared" si="14"/>
        <v>0</v>
      </c>
      <c r="AI19" s="19">
        <f t="shared" si="14"/>
        <v>0</v>
      </c>
      <c r="AJ19" s="19">
        <f t="shared" si="14"/>
        <v>159278.256</v>
      </c>
      <c r="AK19" s="19">
        <f t="shared" si="14"/>
        <v>0</v>
      </c>
      <c r="AL19" s="19">
        <f t="shared" si="14"/>
        <v>0</v>
      </c>
      <c r="AM19" s="19">
        <f t="shared" si="14"/>
        <v>0</v>
      </c>
    </row>
    <row r="20" spans="1:39" ht="31.5" customHeight="1">
      <c r="A20" s="39" t="s">
        <v>37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</row>
    <row r="21" spans="1:42" ht="69.75" customHeight="1">
      <c r="A21" s="25" t="s">
        <v>14</v>
      </c>
      <c r="B21" s="18" t="s">
        <v>9</v>
      </c>
      <c r="C21" s="32" t="s">
        <v>48</v>
      </c>
      <c r="D21" s="19">
        <f aca="true" t="shared" si="15" ref="D21:D26">SUM(E21:L21)</f>
        <v>31.295</v>
      </c>
      <c r="E21" s="14">
        <v>0</v>
      </c>
      <c r="F21" s="14">
        <v>0</v>
      </c>
      <c r="G21" s="14">
        <v>0</v>
      </c>
      <c r="H21" s="14">
        <v>0</v>
      </c>
      <c r="I21" s="14">
        <v>31.295</v>
      </c>
      <c r="J21" s="14">
        <v>0</v>
      </c>
      <c r="K21" s="14">
        <v>0</v>
      </c>
      <c r="L21" s="14">
        <v>0</v>
      </c>
      <c r="M21" s="19">
        <f aca="true" t="shared" si="16" ref="M21:M26">SUM(N21:U21)</f>
        <v>594.605</v>
      </c>
      <c r="N21" s="14">
        <v>0</v>
      </c>
      <c r="O21" s="14">
        <v>0</v>
      </c>
      <c r="P21" s="14">
        <v>0</v>
      </c>
      <c r="Q21" s="14">
        <v>0</v>
      </c>
      <c r="R21" s="14">
        <v>594.605</v>
      </c>
      <c r="S21" s="14">
        <v>0</v>
      </c>
      <c r="T21" s="14">
        <v>0</v>
      </c>
      <c r="U21" s="14">
        <v>0</v>
      </c>
      <c r="V21" s="19">
        <f aca="true" t="shared" si="17" ref="V21:V26">SUM(W21:AD21)</f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9">
        <f aca="true" t="shared" si="18" ref="AE21:AE26">SUM(AF21:AM21)</f>
        <v>625.9</v>
      </c>
      <c r="AF21" s="14">
        <f>E21+N21+W21</f>
        <v>0</v>
      </c>
      <c r="AG21" s="14">
        <f aca="true" t="shared" si="19" ref="AG21:AM21">F21+O21+X21</f>
        <v>0</v>
      </c>
      <c r="AH21" s="14">
        <f t="shared" si="19"/>
        <v>0</v>
      </c>
      <c r="AI21" s="14">
        <f t="shared" si="19"/>
        <v>0</v>
      </c>
      <c r="AJ21" s="14">
        <f t="shared" si="19"/>
        <v>625.9</v>
      </c>
      <c r="AK21" s="14">
        <f t="shared" si="19"/>
        <v>0</v>
      </c>
      <c r="AL21" s="14">
        <f t="shared" si="19"/>
        <v>0</v>
      </c>
      <c r="AM21" s="14">
        <f t="shared" si="19"/>
        <v>0</v>
      </c>
      <c r="AO21" s="16"/>
      <c r="AP21" s="15"/>
    </row>
    <row r="22" spans="1:42" ht="147.75" customHeight="1">
      <c r="A22" s="25" t="s">
        <v>15</v>
      </c>
      <c r="B22" s="26" t="s">
        <v>10</v>
      </c>
      <c r="C22" s="32" t="s">
        <v>48</v>
      </c>
      <c r="D22" s="19">
        <f t="shared" si="15"/>
        <v>508.815</v>
      </c>
      <c r="E22" s="14">
        <v>0</v>
      </c>
      <c r="F22" s="14">
        <v>0</v>
      </c>
      <c r="G22" s="14">
        <v>0</v>
      </c>
      <c r="H22" s="14">
        <v>0</v>
      </c>
      <c r="I22" s="14">
        <v>508.815</v>
      </c>
      <c r="J22" s="14">
        <v>0</v>
      </c>
      <c r="K22" s="14">
        <v>0</v>
      </c>
      <c r="L22" s="14">
        <v>0</v>
      </c>
      <c r="M22" s="19">
        <f t="shared" si="16"/>
        <v>9667.485</v>
      </c>
      <c r="N22" s="14">
        <v>0</v>
      </c>
      <c r="O22" s="14">
        <v>0</v>
      </c>
      <c r="P22" s="14">
        <v>0</v>
      </c>
      <c r="Q22" s="14">
        <v>0</v>
      </c>
      <c r="R22" s="14">
        <v>9667.485</v>
      </c>
      <c r="S22" s="14">
        <v>0</v>
      </c>
      <c r="T22" s="14">
        <v>0</v>
      </c>
      <c r="U22" s="14">
        <v>0</v>
      </c>
      <c r="V22" s="19">
        <f t="shared" si="17"/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9">
        <f t="shared" si="18"/>
        <v>10176.300000000001</v>
      </c>
      <c r="AF22" s="14">
        <f>E22+N22+W22</f>
        <v>0</v>
      </c>
      <c r="AG22" s="14">
        <f aca="true" t="shared" si="20" ref="AG22:AM25">F22+O22+X22</f>
        <v>0</v>
      </c>
      <c r="AH22" s="14">
        <f t="shared" si="20"/>
        <v>0</v>
      </c>
      <c r="AI22" s="14">
        <f t="shared" si="20"/>
        <v>0</v>
      </c>
      <c r="AJ22" s="14">
        <f t="shared" si="20"/>
        <v>10176.300000000001</v>
      </c>
      <c r="AK22" s="14">
        <f t="shared" si="20"/>
        <v>0</v>
      </c>
      <c r="AL22" s="14">
        <f t="shared" si="20"/>
        <v>0</v>
      </c>
      <c r="AM22" s="14">
        <f t="shared" si="20"/>
        <v>0</v>
      </c>
      <c r="AO22" s="16"/>
      <c r="AP22" s="16"/>
    </row>
    <row r="23" spans="1:39" ht="108" customHeight="1">
      <c r="A23" s="25" t="s">
        <v>16</v>
      </c>
      <c r="B23" s="18" t="s">
        <v>11</v>
      </c>
      <c r="C23" s="32" t="s">
        <v>48</v>
      </c>
      <c r="D23" s="19">
        <f t="shared" si="15"/>
        <v>230.045</v>
      </c>
      <c r="E23" s="14">
        <v>0</v>
      </c>
      <c r="F23" s="14">
        <v>0</v>
      </c>
      <c r="G23" s="14">
        <v>0</v>
      </c>
      <c r="H23" s="14">
        <v>0</v>
      </c>
      <c r="I23" s="14">
        <v>230.045</v>
      </c>
      <c r="J23" s="14">
        <v>0</v>
      </c>
      <c r="K23" s="14">
        <v>0</v>
      </c>
      <c r="L23" s="14">
        <v>0</v>
      </c>
      <c r="M23" s="19">
        <f t="shared" si="16"/>
        <v>4370.855</v>
      </c>
      <c r="N23" s="14">
        <v>0</v>
      </c>
      <c r="O23" s="14">
        <v>0</v>
      </c>
      <c r="P23" s="14">
        <v>0</v>
      </c>
      <c r="Q23" s="14">
        <v>0</v>
      </c>
      <c r="R23" s="14">
        <v>4370.855</v>
      </c>
      <c r="S23" s="14">
        <v>0</v>
      </c>
      <c r="T23" s="14">
        <v>0</v>
      </c>
      <c r="U23" s="14">
        <v>0</v>
      </c>
      <c r="V23" s="19">
        <f t="shared" si="17"/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9">
        <f t="shared" si="18"/>
        <v>4600.9</v>
      </c>
      <c r="AF23" s="14">
        <f>E23+N23+W23</f>
        <v>0</v>
      </c>
      <c r="AG23" s="14">
        <f t="shared" si="20"/>
        <v>0</v>
      </c>
      <c r="AH23" s="14">
        <f t="shared" si="20"/>
        <v>0</v>
      </c>
      <c r="AI23" s="14">
        <f t="shared" si="20"/>
        <v>0</v>
      </c>
      <c r="AJ23" s="14">
        <f t="shared" si="20"/>
        <v>4600.9</v>
      </c>
      <c r="AK23" s="14">
        <f t="shared" si="20"/>
        <v>0</v>
      </c>
      <c r="AL23" s="14">
        <f t="shared" si="20"/>
        <v>0</v>
      </c>
      <c r="AM23" s="14">
        <f t="shared" si="20"/>
        <v>0</v>
      </c>
    </row>
    <row r="24" spans="1:39" ht="69.75" customHeight="1">
      <c r="A24" s="25" t="s">
        <v>17</v>
      </c>
      <c r="B24" s="26" t="s">
        <v>12</v>
      </c>
      <c r="C24" s="32" t="s">
        <v>48</v>
      </c>
      <c r="D24" s="19">
        <f t="shared" si="15"/>
        <v>5088.15</v>
      </c>
      <c r="E24" s="14">
        <v>0</v>
      </c>
      <c r="F24" s="14">
        <v>0</v>
      </c>
      <c r="G24" s="14">
        <v>0</v>
      </c>
      <c r="H24" s="14">
        <v>0</v>
      </c>
      <c r="I24" s="14">
        <v>5088.15</v>
      </c>
      <c r="J24" s="14">
        <v>0</v>
      </c>
      <c r="K24" s="14">
        <v>0</v>
      </c>
      <c r="L24" s="14">
        <v>0</v>
      </c>
      <c r="M24" s="19">
        <f t="shared" si="16"/>
        <v>96674.85</v>
      </c>
      <c r="N24" s="14">
        <v>0</v>
      </c>
      <c r="O24" s="14">
        <v>0</v>
      </c>
      <c r="P24" s="14">
        <v>0</v>
      </c>
      <c r="Q24" s="14">
        <v>0</v>
      </c>
      <c r="R24" s="14">
        <v>96674.85</v>
      </c>
      <c r="S24" s="14">
        <v>0</v>
      </c>
      <c r="T24" s="14">
        <v>0</v>
      </c>
      <c r="U24" s="14">
        <v>0</v>
      </c>
      <c r="V24" s="19">
        <f t="shared" si="17"/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9">
        <f t="shared" si="18"/>
        <v>101763</v>
      </c>
      <c r="AF24" s="14">
        <f>E24+N24+W24</f>
        <v>0</v>
      </c>
      <c r="AG24" s="14">
        <f t="shared" si="20"/>
        <v>0</v>
      </c>
      <c r="AH24" s="14">
        <f t="shared" si="20"/>
        <v>0</v>
      </c>
      <c r="AI24" s="14">
        <f t="shared" si="20"/>
        <v>0</v>
      </c>
      <c r="AJ24" s="14">
        <f t="shared" si="20"/>
        <v>101763</v>
      </c>
      <c r="AK24" s="14">
        <f t="shared" si="20"/>
        <v>0</v>
      </c>
      <c r="AL24" s="14">
        <f t="shared" si="20"/>
        <v>0</v>
      </c>
      <c r="AM24" s="14">
        <f t="shared" si="20"/>
        <v>0</v>
      </c>
    </row>
    <row r="25" spans="1:39" ht="72.75" customHeight="1">
      <c r="A25" s="25" t="s">
        <v>18</v>
      </c>
      <c r="B25" s="26" t="s">
        <v>13</v>
      </c>
      <c r="C25" s="24" t="s">
        <v>47</v>
      </c>
      <c r="D25" s="19">
        <f t="shared" si="15"/>
        <v>2300.45</v>
      </c>
      <c r="E25" s="14">
        <v>0</v>
      </c>
      <c r="F25" s="14">
        <v>0</v>
      </c>
      <c r="G25" s="14">
        <v>0</v>
      </c>
      <c r="H25" s="14">
        <v>0</v>
      </c>
      <c r="I25" s="14">
        <v>2300.45</v>
      </c>
      <c r="J25" s="14">
        <v>0</v>
      </c>
      <c r="K25" s="14">
        <v>0</v>
      </c>
      <c r="L25" s="14">
        <v>0</v>
      </c>
      <c r="M25" s="19">
        <f t="shared" si="16"/>
        <v>43708.55</v>
      </c>
      <c r="N25" s="14">
        <v>0</v>
      </c>
      <c r="O25" s="14">
        <v>0</v>
      </c>
      <c r="P25" s="14">
        <v>0</v>
      </c>
      <c r="Q25" s="14">
        <v>0</v>
      </c>
      <c r="R25" s="14">
        <v>43708.55</v>
      </c>
      <c r="S25" s="14">
        <v>0</v>
      </c>
      <c r="T25" s="14">
        <v>0</v>
      </c>
      <c r="U25" s="14">
        <v>0</v>
      </c>
      <c r="V25" s="19">
        <f t="shared" si="17"/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9">
        <f t="shared" si="18"/>
        <v>46009</v>
      </c>
      <c r="AF25" s="14">
        <f>E25+N25+W25</f>
        <v>0</v>
      </c>
      <c r="AG25" s="14">
        <f t="shared" si="20"/>
        <v>0</v>
      </c>
      <c r="AH25" s="14">
        <f t="shared" si="20"/>
        <v>0</v>
      </c>
      <c r="AI25" s="14">
        <f t="shared" si="20"/>
        <v>0</v>
      </c>
      <c r="AJ25" s="14">
        <f t="shared" si="20"/>
        <v>46009</v>
      </c>
      <c r="AK25" s="14">
        <f t="shared" si="20"/>
        <v>0</v>
      </c>
      <c r="AL25" s="14">
        <f t="shared" si="20"/>
        <v>0</v>
      </c>
      <c r="AM25" s="14">
        <f t="shared" si="20"/>
        <v>0</v>
      </c>
    </row>
    <row r="26" spans="1:39" ht="75" customHeight="1">
      <c r="A26" s="39" t="s">
        <v>6</v>
      </c>
      <c r="B26" s="39"/>
      <c r="C26" s="39"/>
      <c r="D26" s="19">
        <f t="shared" si="15"/>
        <v>8158.754999999999</v>
      </c>
      <c r="E26" s="19">
        <f>SUM(E21:E25)</f>
        <v>0</v>
      </c>
      <c r="F26" s="19">
        <f aca="true" t="shared" si="21" ref="F26:AM26">SUM(F21:F25)</f>
        <v>0</v>
      </c>
      <c r="G26" s="19">
        <f t="shared" si="21"/>
        <v>0</v>
      </c>
      <c r="H26" s="19">
        <f t="shared" si="21"/>
        <v>0</v>
      </c>
      <c r="I26" s="19">
        <f t="shared" si="21"/>
        <v>8158.754999999999</v>
      </c>
      <c r="J26" s="19">
        <f t="shared" si="21"/>
        <v>0</v>
      </c>
      <c r="K26" s="19">
        <f t="shared" si="21"/>
        <v>0</v>
      </c>
      <c r="L26" s="19">
        <f t="shared" si="21"/>
        <v>0</v>
      </c>
      <c r="M26" s="19">
        <f t="shared" si="16"/>
        <v>155016.34500000003</v>
      </c>
      <c r="N26" s="19">
        <f t="shared" si="21"/>
        <v>0</v>
      </c>
      <c r="O26" s="19">
        <f t="shared" si="21"/>
        <v>0</v>
      </c>
      <c r="P26" s="19">
        <f t="shared" si="21"/>
        <v>0</v>
      </c>
      <c r="Q26" s="19">
        <f t="shared" si="21"/>
        <v>0</v>
      </c>
      <c r="R26" s="19">
        <f t="shared" si="21"/>
        <v>155016.34500000003</v>
      </c>
      <c r="S26" s="19">
        <f t="shared" si="21"/>
        <v>0</v>
      </c>
      <c r="T26" s="19">
        <f t="shared" si="21"/>
        <v>0</v>
      </c>
      <c r="U26" s="19">
        <f t="shared" si="21"/>
        <v>0</v>
      </c>
      <c r="V26" s="19">
        <f t="shared" si="17"/>
        <v>0</v>
      </c>
      <c r="W26" s="19">
        <f>SUM(W21:W25)</f>
        <v>0</v>
      </c>
      <c r="X26" s="19">
        <f aca="true" t="shared" si="22" ref="X26:AD26">SUM(X21:X25)</f>
        <v>0</v>
      </c>
      <c r="Y26" s="19">
        <f t="shared" si="22"/>
        <v>0</v>
      </c>
      <c r="Z26" s="19">
        <f t="shared" si="22"/>
        <v>0</v>
      </c>
      <c r="AA26" s="19">
        <f t="shared" si="22"/>
        <v>0</v>
      </c>
      <c r="AB26" s="19">
        <f t="shared" si="22"/>
        <v>0</v>
      </c>
      <c r="AC26" s="19">
        <f t="shared" si="22"/>
        <v>0</v>
      </c>
      <c r="AD26" s="19">
        <f t="shared" si="22"/>
        <v>0</v>
      </c>
      <c r="AE26" s="19">
        <f t="shared" si="18"/>
        <v>163175.1</v>
      </c>
      <c r="AF26" s="19">
        <f t="shared" si="21"/>
        <v>0</v>
      </c>
      <c r="AG26" s="19">
        <f t="shared" si="21"/>
        <v>0</v>
      </c>
      <c r="AH26" s="19">
        <f t="shared" si="21"/>
        <v>0</v>
      </c>
      <c r="AI26" s="19">
        <f t="shared" si="21"/>
        <v>0</v>
      </c>
      <c r="AJ26" s="19">
        <f t="shared" si="21"/>
        <v>163175.1</v>
      </c>
      <c r="AK26" s="19">
        <f t="shared" si="21"/>
        <v>0</v>
      </c>
      <c r="AL26" s="19">
        <f t="shared" si="21"/>
        <v>0</v>
      </c>
      <c r="AM26" s="19">
        <f t="shared" si="21"/>
        <v>0</v>
      </c>
    </row>
    <row r="27" spans="1:39" ht="28.5" customHeight="1">
      <c r="A27" s="39" t="s">
        <v>38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</row>
    <row r="28" spans="1:39" ht="73.5" customHeight="1">
      <c r="A28" s="25" t="s">
        <v>20</v>
      </c>
      <c r="B28" s="18" t="s">
        <v>9</v>
      </c>
      <c r="C28" s="32" t="s">
        <v>48</v>
      </c>
      <c r="D28" s="19">
        <f aca="true" t="shared" si="23" ref="D28:D33">SUM(E28:L28)</f>
        <v>17.79</v>
      </c>
      <c r="E28" s="14">
        <v>0</v>
      </c>
      <c r="F28" s="14">
        <v>0</v>
      </c>
      <c r="G28" s="14">
        <v>0</v>
      </c>
      <c r="H28" s="14">
        <v>0</v>
      </c>
      <c r="I28" s="14">
        <v>17.79</v>
      </c>
      <c r="J28" s="14">
        <v>0</v>
      </c>
      <c r="K28" s="14">
        <v>0</v>
      </c>
      <c r="L28" s="14">
        <v>0</v>
      </c>
      <c r="M28" s="19">
        <f aca="true" t="shared" si="24" ref="M28:M33">SUM(N28:U28)</f>
        <v>338.01</v>
      </c>
      <c r="N28" s="14">
        <v>0</v>
      </c>
      <c r="O28" s="14">
        <v>0</v>
      </c>
      <c r="P28" s="14">
        <v>0</v>
      </c>
      <c r="Q28" s="14">
        <v>0</v>
      </c>
      <c r="R28" s="14">
        <v>338.01</v>
      </c>
      <c r="S28" s="14">
        <v>0</v>
      </c>
      <c r="T28" s="14">
        <v>0</v>
      </c>
      <c r="U28" s="14">
        <v>0</v>
      </c>
      <c r="V28" s="19">
        <f aca="true" t="shared" si="25" ref="V28:V33">SUM(W28:AD28)</f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9">
        <f aca="true" t="shared" si="26" ref="AE28:AE33">SUM(AF28:AM28)</f>
        <v>355.8</v>
      </c>
      <c r="AF28" s="14">
        <f>E28+N28+W28</f>
        <v>0</v>
      </c>
      <c r="AG28" s="14">
        <f aca="true" t="shared" si="27" ref="AG28:AM28">F28+O28+X28</f>
        <v>0</v>
      </c>
      <c r="AH28" s="14">
        <f t="shared" si="27"/>
        <v>0</v>
      </c>
      <c r="AI28" s="14">
        <f t="shared" si="27"/>
        <v>0</v>
      </c>
      <c r="AJ28" s="14">
        <f t="shared" si="27"/>
        <v>355.8</v>
      </c>
      <c r="AK28" s="14">
        <f t="shared" si="27"/>
        <v>0</v>
      </c>
      <c r="AL28" s="14">
        <f t="shared" si="27"/>
        <v>0</v>
      </c>
      <c r="AM28" s="14">
        <f t="shared" si="27"/>
        <v>0</v>
      </c>
    </row>
    <row r="29" spans="1:41" ht="161.25" customHeight="1">
      <c r="A29" s="25" t="s">
        <v>21</v>
      </c>
      <c r="B29" s="26" t="s">
        <v>10</v>
      </c>
      <c r="C29" s="32" t="s">
        <v>48</v>
      </c>
      <c r="D29" s="19">
        <f t="shared" si="23"/>
        <v>266.045</v>
      </c>
      <c r="E29" s="14">
        <v>0</v>
      </c>
      <c r="F29" s="14">
        <v>0</v>
      </c>
      <c r="G29" s="14">
        <v>0</v>
      </c>
      <c r="H29" s="14">
        <v>0</v>
      </c>
      <c r="I29" s="14">
        <v>266.045</v>
      </c>
      <c r="J29" s="14">
        <v>0</v>
      </c>
      <c r="K29" s="14">
        <v>0</v>
      </c>
      <c r="L29" s="14">
        <v>0</v>
      </c>
      <c r="M29" s="19">
        <f t="shared" si="24"/>
        <v>5054.855</v>
      </c>
      <c r="N29" s="14">
        <v>0</v>
      </c>
      <c r="O29" s="14">
        <v>0</v>
      </c>
      <c r="P29" s="14">
        <v>0</v>
      </c>
      <c r="Q29" s="14">
        <v>0</v>
      </c>
      <c r="R29" s="14">
        <v>5054.855</v>
      </c>
      <c r="S29" s="14">
        <v>0</v>
      </c>
      <c r="T29" s="14">
        <v>0</v>
      </c>
      <c r="U29" s="14">
        <v>0</v>
      </c>
      <c r="V29" s="19">
        <f t="shared" si="25"/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9">
        <f t="shared" si="26"/>
        <v>5320.9</v>
      </c>
      <c r="AF29" s="14">
        <f>E29+N29+W29</f>
        <v>0</v>
      </c>
      <c r="AG29" s="14">
        <f aca="true" t="shared" si="28" ref="AG29:AM32">F29+O29+X29</f>
        <v>0</v>
      </c>
      <c r="AH29" s="14">
        <f t="shared" si="28"/>
        <v>0</v>
      </c>
      <c r="AI29" s="14">
        <f t="shared" si="28"/>
        <v>0</v>
      </c>
      <c r="AJ29" s="14">
        <f t="shared" si="28"/>
        <v>5320.9</v>
      </c>
      <c r="AK29" s="14">
        <f t="shared" si="28"/>
        <v>0</v>
      </c>
      <c r="AL29" s="14">
        <f t="shared" si="28"/>
        <v>0</v>
      </c>
      <c r="AM29" s="14">
        <f t="shared" si="28"/>
        <v>0</v>
      </c>
      <c r="AN29" s="2"/>
      <c r="AO29" s="15"/>
    </row>
    <row r="30" spans="1:41" ht="139.5" customHeight="1">
      <c r="A30" s="25" t="s">
        <v>22</v>
      </c>
      <c r="B30" s="18" t="s">
        <v>11</v>
      </c>
      <c r="C30" s="32" t="s">
        <v>48</v>
      </c>
      <c r="D30" s="19">
        <f t="shared" si="23"/>
        <v>178.83</v>
      </c>
      <c r="E30" s="14">
        <v>0</v>
      </c>
      <c r="F30" s="14">
        <v>0</v>
      </c>
      <c r="G30" s="14">
        <v>0</v>
      </c>
      <c r="H30" s="14">
        <v>0</v>
      </c>
      <c r="I30" s="14">
        <v>178.83</v>
      </c>
      <c r="J30" s="14">
        <v>0</v>
      </c>
      <c r="K30" s="14">
        <v>0</v>
      </c>
      <c r="L30" s="14">
        <v>0</v>
      </c>
      <c r="M30" s="19">
        <f t="shared" si="24"/>
        <v>3397.77</v>
      </c>
      <c r="N30" s="14">
        <v>0</v>
      </c>
      <c r="O30" s="14">
        <v>0</v>
      </c>
      <c r="P30" s="14">
        <v>0</v>
      </c>
      <c r="Q30" s="14">
        <v>0</v>
      </c>
      <c r="R30" s="14">
        <v>3397.77</v>
      </c>
      <c r="S30" s="14">
        <v>0</v>
      </c>
      <c r="T30" s="14">
        <v>0</v>
      </c>
      <c r="U30" s="14">
        <v>0</v>
      </c>
      <c r="V30" s="19">
        <f t="shared" si="25"/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9">
        <f t="shared" si="26"/>
        <v>3576.6</v>
      </c>
      <c r="AF30" s="14">
        <f>E30+N30+W30</f>
        <v>0</v>
      </c>
      <c r="AG30" s="14">
        <f t="shared" si="28"/>
        <v>0</v>
      </c>
      <c r="AH30" s="14">
        <f t="shared" si="28"/>
        <v>0</v>
      </c>
      <c r="AI30" s="14">
        <f t="shared" si="28"/>
        <v>0</v>
      </c>
      <c r="AJ30" s="14">
        <f t="shared" si="28"/>
        <v>3576.6</v>
      </c>
      <c r="AK30" s="14">
        <f t="shared" si="28"/>
        <v>0</v>
      </c>
      <c r="AL30" s="14">
        <f t="shared" si="28"/>
        <v>0</v>
      </c>
      <c r="AM30" s="14">
        <f t="shared" si="28"/>
        <v>0</v>
      </c>
      <c r="AN30" s="2"/>
      <c r="AO30" s="2"/>
    </row>
    <row r="31" spans="1:39" ht="69.75" customHeight="1">
      <c r="A31" s="25" t="s">
        <v>23</v>
      </c>
      <c r="B31" s="26" t="s">
        <v>12</v>
      </c>
      <c r="C31" s="32" t="s">
        <v>47</v>
      </c>
      <c r="D31" s="19">
        <f t="shared" si="23"/>
        <v>2660.45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2660.45</v>
      </c>
      <c r="K31" s="14">
        <v>0</v>
      </c>
      <c r="L31" s="14">
        <v>0</v>
      </c>
      <c r="M31" s="19">
        <f t="shared" si="24"/>
        <v>50548.55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50548.55</v>
      </c>
      <c r="T31" s="14">
        <v>0</v>
      </c>
      <c r="U31" s="14">
        <v>0</v>
      </c>
      <c r="V31" s="19">
        <f t="shared" si="25"/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9">
        <f t="shared" si="26"/>
        <v>53209</v>
      </c>
      <c r="AF31" s="14">
        <f>E31+N31+W31</f>
        <v>0</v>
      </c>
      <c r="AG31" s="14">
        <f t="shared" si="28"/>
        <v>0</v>
      </c>
      <c r="AH31" s="14">
        <f t="shared" si="28"/>
        <v>0</v>
      </c>
      <c r="AI31" s="14">
        <f t="shared" si="28"/>
        <v>0</v>
      </c>
      <c r="AJ31" s="14">
        <f t="shared" si="28"/>
        <v>0</v>
      </c>
      <c r="AK31" s="14">
        <f t="shared" si="28"/>
        <v>53209</v>
      </c>
      <c r="AL31" s="14">
        <f t="shared" si="28"/>
        <v>0</v>
      </c>
      <c r="AM31" s="14">
        <f t="shared" si="28"/>
        <v>0</v>
      </c>
    </row>
    <row r="32" spans="1:39" ht="75" customHeight="1">
      <c r="A32" s="25" t="s">
        <v>24</v>
      </c>
      <c r="B32" s="26" t="s">
        <v>13</v>
      </c>
      <c r="C32" s="24" t="s">
        <v>47</v>
      </c>
      <c r="D32" s="19">
        <f t="shared" si="23"/>
        <v>1788.3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1788.3</v>
      </c>
      <c r="K32" s="14">
        <v>0</v>
      </c>
      <c r="L32" s="14">
        <v>0</v>
      </c>
      <c r="M32" s="19">
        <f t="shared" si="24"/>
        <v>33977.7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33977.7</v>
      </c>
      <c r="T32" s="14">
        <v>0</v>
      </c>
      <c r="U32" s="14">
        <v>0</v>
      </c>
      <c r="V32" s="19">
        <f t="shared" si="25"/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9">
        <f t="shared" si="26"/>
        <v>35766</v>
      </c>
      <c r="AF32" s="14">
        <f>E32+N32+W32</f>
        <v>0</v>
      </c>
      <c r="AG32" s="14">
        <f t="shared" si="28"/>
        <v>0</v>
      </c>
      <c r="AH32" s="14">
        <f t="shared" si="28"/>
        <v>0</v>
      </c>
      <c r="AI32" s="14">
        <f t="shared" si="28"/>
        <v>0</v>
      </c>
      <c r="AJ32" s="14">
        <f t="shared" si="28"/>
        <v>0</v>
      </c>
      <c r="AK32" s="14">
        <f t="shared" si="28"/>
        <v>35766</v>
      </c>
      <c r="AL32" s="14">
        <f t="shared" si="28"/>
        <v>0</v>
      </c>
      <c r="AM32" s="14">
        <f t="shared" si="28"/>
        <v>0</v>
      </c>
    </row>
    <row r="33" spans="1:39" ht="72" customHeight="1">
      <c r="A33" s="39" t="s">
        <v>6</v>
      </c>
      <c r="B33" s="39"/>
      <c r="C33" s="39"/>
      <c r="D33" s="19">
        <f t="shared" si="23"/>
        <v>4911.415</v>
      </c>
      <c r="E33" s="19">
        <f>SUM(E28:E32)</f>
        <v>0</v>
      </c>
      <c r="F33" s="19">
        <f aca="true" t="shared" si="29" ref="F33:AM33">SUM(F28:F32)</f>
        <v>0</v>
      </c>
      <c r="G33" s="19">
        <f t="shared" si="29"/>
        <v>0</v>
      </c>
      <c r="H33" s="19">
        <f t="shared" si="29"/>
        <v>0</v>
      </c>
      <c r="I33" s="19">
        <f t="shared" si="29"/>
        <v>462.6650000000001</v>
      </c>
      <c r="J33" s="19">
        <f t="shared" si="29"/>
        <v>4448.75</v>
      </c>
      <c r="K33" s="19">
        <f t="shared" si="29"/>
        <v>0</v>
      </c>
      <c r="L33" s="19">
        <f t="shared" si="29"/>
        <v>0</v>
      </c>
      <c r="M33" s="19">
        <f t="shared" si="24"/>
        <v>93316.885</v>
      </c>
      <c r="N33" s="19">
        <f t="shared" si="29"/>
        <v>0</v>
      </c>
      <c r="O33" s="19">
        <f t="shared" si="29"/>
        <v>0</v>
      </c>
      <c r="P33" s="19">
        <f t="shared" si="29"/>
        <v>0</v>
      </c>
      <c r="Q33" s="19">
        <f t="shared" si="29"/>
        <v>0</v>
      </c>
      <c r="R33" s="19">
        <f t="shared" si="29"/>
        <v>8790.635</v>
      </c>
      <c r="S33" s="19">
        <f t="shared" si="29"/>
        <v>84526.25</v>
      </c>
      <c r="T33" s="19">
        <f t="shared" si="29"/>
        <v>0</v>
      </c>
      <c r="U33" s="19">
        <f t="shared" si="29"/>
        <v>0</v>
      </c>
      <c r="V33" s="19">
        <f t="shared" si="25"/>
        <v>0</v>
      </c>
      <c r="W33" s="19">
        <f>SUM(W28:W32)</f>
        <v>0</v>
      </c>
      <c r="X33" s="19">
        <f aca="true" t="shared" si="30" ref="X33:AD33">SUM(X28:X32)</f>
        <v>0</v>
      </c>
      <c r="Y33" s="19">
        <f t="shared" si="30"/>
        <v>0</v>
      </c>
      <c r="Z33" s="19">
        <f t="shared" si="30"/>
        <v>0</v>
      </c>
      <c r="AA33" s="19">
        <f t="shared" si="30"/>
        <v>0</v>
      </c>
      <c r="AB33" s="19">
        <f t="shared" si="30"/>
        <v>0</v>
      </c>
      <c r="AC33" s="19">
        <f t="shared" si="30"/>
        <v>0</v>
      </c>
      <c r="AD33" s="19">
        <f t="shared" si="30"/>
        <v>0</v>
      </c>
      <c r="AE33" s="19">
        <f t="shared" si="26"/>
        <v>98228.3</v>
      </c>
      <c r="AF33" s="19">
        <f t="shared" si="29"/>
        <v>0</v>
      </c>
      <c r="AG33" s="19">
        <f t="shared" si="29"/>
        <v>0</v>
      </c>
      <c r="AH33" s="19">
        <f t="shared" si="29"/>
        <v>0</v>
      </c>
      <c r="AI33" s="19">
        <f t="shared" si="29"/>
        <v>0</v>
      </c>
      <c r="AJ33" s="19">
        <f t="shared" si="29"/>
        <v>9253.3</v>
      </c>
      <c r="AK33" s="19">
        <f t="shared" si="29"/>
        <v>88975</v>
      </c>
      <c r="AL33" s="19">
        <f t="shared" si="29"/>
        <v>0</v>
      </c>
      <c r="AM33" s="19">
        <f t="shared" si="29"/>
        <v>0</v>
      </c>
    </row>
    <row r="34" spans="1:39" ht="27.75" customHeight="1">
      <c r="A34" s="39" t="s">
        <v>39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1:39" ht="71.25" customHeight="1">
      <c r="A35" s="25" t="s">
        <v>25</v>
      </c>
      <c r="B35" s="18" t="s">
        <v>9</v>
      </c>
      <c r="C35" s="32" t="s">
        <v>48</v>
      </c>
      <c r="D35" s="19">
        <f aca="true" t="shared" si="31" ref="D35:D40">SUM(E35:L35)</f>
        <v>28.105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28.105</v>
      </c>
      <c r="K35" s="14">
        <v>0</v>
      </c>
      <c r="L35" s="14">
        <v>0</v>
      </c>
      <c r="M35" s="19">
        <f aca="true" t="shared" si="32" ref="M35:M40">SUM(N35:U35)</f>
        <v>533.995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533.995</v>
      </c>
      <c r="T35" s="14">
        <v>0</v>
      </c>
      <c r="U35" s="14">
        <v>0</v>
      </c>
      <c r="V35" s="19">
        <f aca="true" t="shared" si="33" ref="V35:V40">SUM(W35:AD35)</f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9">
        <f aca="true" t="shared" si="34" ref="AE35:AE40">SUM(AF35:AM35)</f>
        <v>562.1</v>
      </c>
      <c r="AF35" s="14">
        <f>E35+N35+W35</f>
        <v>0</v>
      </c>
      <c r="AG35" s="14">
        <f aca="true" t="shared" si="35" ref="AG35:AM35">F35+O35+X35</f>
        <v>0</v>
      </c>
      <c r="AH35" s="14">
        <f t="shared" si="35"/>
        <v>0</v>
      </c>
      <c r="AI35" s="14">
        <f t="shared" si="35"/>
        <v>0</v>
      </c>
      <c r="AJ35" s="14">
        <f t="shared" si="35"/>
        <v>0</v>
      </c>
      <c r="AK35" s="14">
        <f t="shared" si="35"/>
        <v>562.1</v>
      </c>
      <c r="AL35" s="14">
        <f t="shared" si="35"/>
        <v>0</v>
      </c>
      <c r="AM35" s="14">
        <f t="shared" si="35"/>
        <v>0</v>
      </c>
    </row>
    <row r="36" spans="1:39" ht="159.75" customHeight="1">
      <c r="A36" s="25" t="s">
        <v>26</v>
      </c>
      <c r="B36" s="26" t="s">
        <v>10</v>
      </c>
      <c r="C36" s="32" t="s">
        <v>48</v>
      </c>
      <c r="D36" s="19">
        <f t="shared" si="31"/>
        <v>477.135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477.135</v>
      </c>
      <c r="K36" s="14">
        <v>0</v>
      </c>
      <c r="L36" s="14">
        <v>0</v>
      </c>
      <c r="M36" s="19">
        <f t="shared" si="32"/>
        <v>9065.565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9065.565</v>
      </c>
      <c r="T36" s="14">
        <v>0</v>
      </c>
      <c r="U36" s="14">
        <v>0</v>
      </c>
      <c r="V36" s="19">
        <f t="shared" si="33"/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9">
        <f t="shared" si="34"/>
        <v>9542.7</v>
      </c>
      <c r="AF36" s="14">
        <f>E36+N36+W36</f>
        <v>0</v>
      </c>
      <c r="AG36" s="14">
        <f aca="true" t="shared" si="36" ref="AG36:AM39">F36+O36+X36</f>
        <v>0</v>
      </c>
      <c r="AH36" s="14">
        <f t="shared" si="36"/>
        <v>0</v>
      </c>
      <c r="AI36" s="14">
        <f t="shared" si="36"/>
        <v>0</v>
      </c>
      <c r="AJ36" s="14">
        <f t="shared" si="36"/>
        <v>0</v>
      </c>
      <c r="AK36" s="14">
        <f t="shared" si="36"/>
        <v>9542.7</v>
      </c>
      <c r="AL36" s="14">
        <f t="shared" si="36"/>
        <v>0</v>
      </c>
      <c r="AM36" s="14">
        <f t="shared" si="36"/>
        <v>0</v>
      </c>
    </row>
    <row r="37" spans="1:41" ht="135" customHeight="1">
      <c r="A37" s="25" t="s">
        <v>27</v>
      </c>
      <c r="B37" s="18" t="s">
        <v>11</v>
      </c>
      <c r="C37" s="32" t="s">
        <v>47</v>
      </c>
      <c r="D37" s="19">
        <f t="shared" si="31"/>
        <v>249.21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249.21</v>
      </c>
      <c r="K37" s="14">
        <v>0</v>
      </c>
      <c r="L37" s="14">
        <v>0</v>
      </c>
      <c r="M37" s="19">
        <f t="shared" si="32"/>
        <v>4734.99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4734.99</v>
      </c>
      <c r="T37" s="14">
        <v>0</v>
      </c>
      <c r="U37" s="14">
        <v>0</v>
      </c>
      <c r="V37" s="19">
        <f t="shared" si="33"/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9">
        <f t="shared" si="34"/>
        <v>4984.2</v>
      </c>
      <c r="AF37" s="14">
        <f>E37+N37+W37</f>
        <v>0</v>
      </c>
      <c r="AG37" s="14">
        <f t="shared" si="36"/>
        <v>0</v>
      </c>
      <c r="AH37" s="14">
        <f t="shared" si="36"/>
        <v>0</v>
      </c>
      <c r="AI37" s="14">
        <f t="shared" si="36"/>
        <v>0</v>
      </c>
      <c r="AJ37" s="14">
        <f t="shared" si="36"/>
        <v>0</v>
      </c>
      <c r="AK37" s="14">
        <f t="shared" si="36"/>
        <v>4984.2</v>
      </c>
      <c r="AL37" s="14">
        <f t="shared" si="36"/>
        <v>0</v>
      </c>
      <c r="AM37" s="14">
        <f t="shared" si="36"/>
        <v>0</v>
      </c>
      <c r="AN37" s="2"/>
      <c r="AO37" s="15"/>
    </row>
    <row r="38" spans="1:41" ht="88.5" customHeight="1">
      <c r="A38" s="25" t="s">
        <v>28</v>
      </c>
      <c r="B38" s="26" t="s">
        <v>12</v>
      </c>
      <c r="C38" s="32" t="s">
        <v>47</v>
      </c>
      <c r="D38" s="19">
        <f t="shared" si="31"/>
        <v>4771.35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4771.35</v>
      </c>
      <c r="L38" s="14">
        <v>0</v>
      </c>
      <c r="M38" s="19">
        <f t="shared" si="32"/>
        <v>90655.65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90655.65</v>
      </c>
      <c r="U38" s="14">
        <v>0</v>
      </c>
      <c r="V38" s="19">
        <f t="shared" si="33"/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9">
        <f t="shared" si="34"/>
        <v>95427</v>
      </c>
      <c r="AF38" s="14">
        <f>E38+N38+W38</f>
        <v>0</v>
      </c>
      <c r="AG38" s="14">
        <f t="shared" si="36"/>
        <v>0</v>
      </c>
      <c r="AH38" s="14">
        <f t="shared" si="36"/>
        <v>0</v>
      </c>
      <c r="AI38" s="14">
        <f t="shared" si="36"/>
        <v>0</v>
      </c>
      <c r="AJ38" s="14">
        <f t="shared" si="36"/>
        <v>0</v>
      </c>
      <c r="AK38" s="14">
        <f t="shared" si="36"/>
        <v>0</v>
      </c>
      <c r="AL38" s="14">
        <f t="shared" si="36"/>
        <v>95427</v>
      </c>
      <c r="AM38" s="14">
        <f t="shared" si="36"/>
        <v>0</v>
      </c>
      <c r="AN38" s="2"/>
      <c r="AO38" s="2"/>
    </row>
    <row r="39" spans="1:39" ht="69.75" customHeight="1">
      <c r="A39" s="25" t="s">
        <v>29</v>
      </c>
      <c r="B39" s="26" t="s">
        <v>13</v>
      </c>
      <c r="C39" s="24" t="s">
        <v>47</v>
      </c>
      <c r="D39" s="19">
        <f t="shared" si="31"/>
        <v>2492.1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2492.1</v>
      </c>
      <c r="L39" s="14">
        <v>0</v>
      </c>
      <c r="M39" s="19">
        <f t="shared" si="32"/>
        <v>47349.9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47349.9</v>
      </c>
      <c r="U39" s="14">
        <v>0</v>
      </c>
      <c r="V39" s="19">
        <f t="shared" si="33"/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9">
        <f t="shared" si="34"/>
        <v>49842</v>
      </c>
      <c r="AF39" s="14">
        <f>E39+N39+W39</f>
        <v>0</v>
      </c>
      <c r="AG39" s="14">
        <f t="shared" si="36"/>
        <v>0</v>
      </c>
      <c r="AH39" s="14">
        <f t="shared" si="36"/>
        <v>0</v>
      </c>
      <c r="AI39" s="14">
        <f t="shared" si="36"/>
        <v>0</v>
      </c>
      <c r="AJ39" s="14">
        <f t="shared" si="36"/>
        <v>0</v>
      </c>
      <c r="AK39" s="14">
        <f t="shared" si="36"/>
        <v>0</v>
      </c>
      <c r="AL39" s="14">
        <f t="shared" si="36"/>
        <v>49842</v>
      </c>
      <c r="AM39" s="14">
        <f t="shared" si="36"/>
        <v>0</v>
      </c>
    </row>
    <row r="40" spans="1:39" ht="79.5" customHeight="1">
      <c r="A40" s="39" t="s">
        <v>6</v>
      </c>
      <c r="B40" s="39"/>
      <c r="C40" s="39"/>
      <c r="D40" s="19">
        <f t="shared" si="31"/>
        <v>8017.900000000001</v>
      </c>
      <c r="E40" s="19">
        <f>SUM(E35:E39)</f>
        <v>0</v>
      </c>
      <c r="F40" s="19">
        <f aca="true" t="shared" si="37" ref="F40:AM40">SUM(F35:F39)</f>
        <v>0</v>
      </c>
      <c r="G40" s="19">
        <f t="shared" si="37"/>
        <v>0</v>
      </c>
      <c r="H40" s="19">
        <f t="shared" si="37"/>
        <v>0</v>
      </c>
      <c r="I40" s="19">
        <f t="shared" si="37"/>
        <v>0</v>
      </c>
      <c r="J40" s="19">
        <f t="shared" si="37"/>
        <v>754.45</v>
      </c>
      <c r="K40" s="19">
        <f t="shared" si="37"/>
        <v>7263.450000000001</v>
      </c>
      <c r="L40" s="19">
        <f t="shared" si="37"/>
        <v>0</v>
      </c>
      <c r="M40" s="19">
        <f t="shared" si="32"/>
        <v>152340.09999999998</v>
      </c>
      <c r="N40" s="19">
        <f t="shared" si="37"/>
        <v>0</v>
      </c>
      <c r="O40" s="19">
        <f t="shared" si="37"/>
        <v>0</v>
      </c>
      <c r="P40" s="19">
        <f t="shared" si="37"/>
        <v>0</v>
      </c>
      <c r="Q40" s="19">
        <f t="shared" si="37"/>
        <v>0</v>
      </c>
      <c r="R40" s="19">
        <f t="shared" si="37"/>
        <v>0</v>
      </c>
      <c r="S40" s="19">
        <f t="shared" si="37"/>
        <v>14334.550000000001</v>
      </c>
      <c r="T40" s="19">
        <f t="shared" si="37"/>
        <v>138005.55</v>
      </c>
      <c r="U40" s="19">
        <f t="shared" si="37"/>
        <v>0</v>
      </c>
      <c r="V40" s="19">
        <f t="shared" si="33"/>
        <v>0</v>
      </c>
      <c r="W40" s="19">
        <f>SUM(W35:W39)</f>
        <v>0</v>
      </c>
      <c r="X40" s="19">
        <f aca="true" t="shared" si="38" ref="X40:AD40">SUM(X35:X39)</f>
        <v>0</v>
      </c>
      <c r="Y40" s="19">
        <f t="shared" si="38"/>
        <v>0</v>
      </c>
      <c r="Z40" s="19">
        <f t="shared" si="38"/>
        <v>0</v>
      </c>
      <c r="AA40" s="19">
        <f t="shared" si="38"/>
        <v>0</v>
      </c>
      <c r="AB40" s="19">
        <f t="shared" si="38"/>
        <v>0</v>
      </c>
      <c r="AC40" s="19">
        <f t="shared" si="38"/>
        <v>0</v>
      </c>
      <c r="AD40" s="19">
        <f t="shared" si="38"/>
        <v>0</v>
      </c>
      <c r="AE40" s="19">
        <f t="shared" si="34"/>
        <v>160358</v>
      </c>
      <c r="AF40" s="19">
        <f t="shared" si="37"/>
        <v>0</v>
      </c>
      <c r="AG40" s="19">
        <f t="shared" si="37"/>
        <v>0</v>
      </c>
      <c r="AH40" s="19">
        <f t="shared" si="37"/>
        <v>0</v>
      </c>
      <c r="AI40" s="19">
        <f t="shared" si="37"/>
        <v>0</v>
      </c>
      <c r="AJ40" s="19">
        <f t="shared" si="37"/>
        <v>0</v>
      </c>
      <c r="AK40" s="19">
        <f t="shared" si="37"/>
        <v>15089</v>
      </c>
      <c r="AL40" s="19">
        <f t="shared" si="37"/>
        <v>145269</v>
      </c>
      <c r="AM40" s="19">
        <f t="shared" si="37"/>
        <v>0</v>
      </c>
    </row>
    <row r="41" spans="1:39" ht="30" customHeight="1">
      <c r="A41" s="39" t="s">
        <v>40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</row>
    <row r="42" spans="1:39" ht="161.25" customHeight="1">
      <c r="A42" s="25" t="s">
        <v>30</v>
      </c>
      <c r="B42" s="26" t="s">
        <v>10</v>
      </c>
      <c r="C42" s="32" t="s">
        <v>47</v>
      </c>
      <c r="D42" s="19">
        <f aca="true" t="shared" si="39" ref="D42:D48">SUM(E42:L42)</f>
        <v>12134.26</v>
      </c>
      <c r="E42" s="14">
        <v>0</v>
      </c>
      <c r="F42" s="14">
        <v>0</v>
      </c>
      <c r="G42" s="14">
        <v>0</v>
      </c>
      <c r="H42" s="14">
        <v>0</v>
      </c>
      <c r="I42" s="14">
        <v>12134.26</v>
      </c>
      <c r="J42" s="14">
        <v>0</v>
      </c>
      <c r="K42" s="14">
        <v>0</v>
      </c>
      <c r="L42" s="14">
        <v>0</v>
      </c>
      <c r="M42" s="19">
        <f aca="true" t="shared" si="40" ref="M42:M48">SUM(N42:U42)</f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9">
        <f aca="true" t="shared" si="41" ref="V42:V48">SUM(W42:AD42)</f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9">
        <f aca="true" t="shared" si="42" ref="AE42:AE48">SUM(AF42:AM42)</f>
        <v>12134.26</v>
      </c>
      <c r="AF42" s="14">
        <f aca="true" t="shared" si="43" ref="AF42:AM47">E42+N42+W42</f>
        <v>0</v>
      </c>
      <c r="AG42" s="14">
        <f t="shared" si="43"/>
        <v>0</v>
      </c>
      <c r="AH42" s="14">
        <f t="shared" si="43"/>
        <v>0</v>
      </c>
      <c r="AI42" s="14">
        <f t="shared" si="43"/>
        <v>0</v>
      </c>
      <c r="AJ42" s="14">
        <f t="shared" si="43"/>
        <v>12134.26</v>
      </c>
      <c r="AK42" s="14">
        <f t="shared" si="43"/>
        <v>0</v>
      </c>
      <c r="AL42" s="14">
        <f t="shared" si="43"/>
        <v>0</v>
      </c>
      <c r="AM42" s="14">
        <f t="shared" si="43"/>
        <v>0</v>
      </c>
    </row>
    <row r="43" spans="1:41" ht="136.5" customHeight="1">
      <c r="A43" s="25" t="s">
        <v>31</v>
      </c>
      <c r="B43" s="18" t="s">
        <v>11</v>
      </c>
      <c r="C43" s="32" t="s">
        <v>47</v>
      </c>
      <c r="D43" s="19">
        <f t="shared" si="39"/>
        <v>8733.9</v>
      </c>
      <c r="E43" s="14">
        <v>0</v>
      </c>
      <c r="F43" s="14">
        <v>0</v>
      </c>
      <c r="G43" s="14">
        <v>0</v>
      </c>
      <c r="H43" s="14">
        <v>0</v>
      </c>
      <c r="I43" s="14">
        <v>8733.9</v>
      </c>
      <c r="J43" s="14">
        <v>0</v>
      </c>
      <c r="K43" s="14">
        <v>0</v>
      </c>
      <c r="L43" s="14">
        <v>0</v>
      </c>
      <c r="M43" s="19">
        <f t="shared" si="40"/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9">
        <f t="shared" si="41"/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9">
        <f t="shared" si="42"/>
        <v>8733.9</v>
      </c>
      <c r="AF43" s="14">
        <f t="shared" si="43"/>
        <v>0</v>
      </c>
      <c r="AG43" s="14">
        <f t="shared" si="43"/>
        <v>0</v>
      </c>
      <c r="AH43" s="14">
        <f t="shared" si="43"/>
        <v>0</v>
      </c>
      <c r="AI43" s="14">
        <f t="shared" si="43"/>
        <v>0</v>
      </c>
      <c r="AJ43" s="14">
        <f t="shared" si="43"/>
        <v>8733.9</v>
      </c>
      <c r="AK43" s="14">
        <f t="shared" si="43"/>
        <v>0</v>
      </c>
      <c r="AL43" s="14">
        <f t="shared" si="43"/>
        <v>0</v>
      </c>
      <c r="AM43" s="14">
        <f t="shared" si="43"/>
        <v>0</v>
      </c>
      <c r="AN43" s="2"/>
      <c r="AO43" s="15"/>
    </row>
    <row r="44" spans="1:41" ht="75" customHeight="1">
      <c r="A44" s="25" t="s">
        <v>32</v>
      </c>
      <c r="B44" s="26" t="s">
        <v>12</v>
      </c>
      <c r="C44" s="32" t="s">
        <v>47</v>
      </c>
      <c r="D44" s="19">
        <f t="shared" si="39"/>
        <v>7495.8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7495.8</v>
      </c>
      <c r="M44" s="19">
        <f t="shared" si="40"/>
        <v>142420.2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14">
        <v>142420.2</v>
      </c>
      <c r="V44" s="19">
        <f t="shared" si="41"/>
        <v>0</v>
      </c>
      <c r="W44" s="14">
        <v>0</v>
      </c>
      <c r="X44" s="14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9">
        <f t="shared" si="42"/>
        <v>149916</v>
      </c>
      <c r="AF44" s="14">
        <f t="shared" si="43"/>
        <v>0</v>
      </c>
      <c r="AG44" s="14">
        <f t="shared" si="43"/>
        <v>0</v>
      </c>
      <c r="AH44" s="14">
        <f t="shared" si="43"/>
        <v>0</v>
      </c>
      <c r="AI44" s="14">
        <f t="shared" si="43"/>
        <v>0</v>
      </c>
      <c r="AJ44" s="14">
        <f t="shared" si="43"/>
        <v>0</v>
      </c>
      <c r="AK44" s="14">
        <f t="shared" si="43"/>
        <v>0</v>
      </c>
      <c r="AL44" s="14">
        <f t="shared" si="43"/>
        <v>0</v>
      </c>
      <c r="AM44" s="14">
        <f t="shared" si="43"/>
        <v>149916</v>
      </c>
      <c r="AN44" s="2"/>
      <c r="AO44" s="2"/>
    </row>
    <row r="45" spans="1:39" ht="71.25" customHeight="1">
      <c r="A45" s="25" t="s">
        <v>33</v>
      </c>
      <c r="B45" s="26" t="s">
        <v>13</v>
      </c>
      <c r="C45" s="24" t="s">
        <v>47</v>
      </c>
      <c r="D45" s="19">
        <f t="shared" si="39"/>
        <v>4366.95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4366.95</v>
      </c>
      <c r="M45" s="19">
        <f t="shared" si="40"/>
        <v>82972.05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82972.05</v>
      </c>
      <c r="V45" s="19">
        <f t="shared" si="41"/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9">
        <f t="shared" si="42"/>
        <v>87339</v>
      </c>
      <c r="AF45" s="14">
        <f t="shared" si="43"/>
        <v>0</v>
      </c>
      <c r="AG45" s="14">
        <f t="shared" si="43"/>
        <v>0</v>
      </c>
      <c r="AH45" s="14">
        <f t="shared" si="43"/>
        <v>0</v>
      </c>
      <c r="AI45" s="14">
        <f t="shared" si="43"/>
        <v>0</v>
      </c>
      <c r="AJ45" s="14">
        <f t="shared" si="43"/>
        <v>0</v>
      </c>
      <c r="AK45" s="14">
        <f t="shared" si="43"/>
        <v>0</v>
      </c>
      <c r="AL45" s="14">
        <f t="shared" si="43"/>
        <v>0</v>
      </c>
      <c r="AM45" s="14">
        <f t="shared" si="43"/>
        <v>87339</v>
      </c>
    </row>
    <row r="46" spans="1:39" ht="82.5" customHeight="1">
      <c r="A46" s="25" t="s">
        <v>79</v>
      </c>
      <c r="B46" s="26" t="s">
        <v>80</v>
      </c>
      <c r="C46" s="24" t="s">
        <v>47</v>
      </c>
      <c r="D46" s="19">
        <f t="shared" si="39"/>
        <v>122</v>
      </c>
      <c r="E46" s="14">
        <v>61</v>
      </c>
      <c r="F46" s="14">
        <f>F47</f>
        <v>61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9">
        <f t="shared" si="40"/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9">
        <f t="shared" si="41"/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14">
        <v>0</v>
      </c>
      <c r="AD46" s="14">
        <v>0</v>
      </c>
      <c r="AE46" s="19">
        <f t="shared" si="42"/>
        <v>122</v>
      </c>
      <c r="AF46" s="14">
        <f t="shared" si="43"/>
        <v>61</v>
      </c>
      <c r="AG46" s="14">
        <f t="shared" si="43"/>
        <v>61</v>
      </c>
      <c r="AH46" s="14">
        <f t="shared" si="43"/>
        <v>0</v>
      </c>
      <c r="AI46" s="14">
        <f t="shared" si="43"/>
        <v>0</v>
      </c>
      <c r="AJ46" s="14">
        <f t="shared" si="43"/>
        <v>0</v>
      </c>
      <c r="AK46" s="14">
        <f t="shared" si="43"/>
        <v>0</v>
      </c>
      <c r="AL46" s="14">
        <f t="shared" si="43"/>
        <v>0</v>
      </c>
      <c r="AM46" s="14">
        <f t="shared" si="43"/>
        <v>0</v>
      </c>
    </row>
    <row r="47" spans="1:39" ht="82.5" customHeight="1">
      <c r="A47" s="25" t="s">
        <v>81</v>
      </c>
      <c r="B47" s="38" t="s">
        <v>82</v>
      </c>
      <c r="C47" s="24" t="s">
        <v>47</v>
      </c>
      <c r="D47" s="19">
        <f t="shared" si="39"/>
        <v>61</v>
      </c>
      <c r="E47" s="14">
        <v>0</v>
      </c>
      <c r="F47" s="14">
        <v>61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9">
        <f>SUM(N47:U47)</f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9">
        <f>SUM(W47:AD47)</f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9">
        <f>SUM(AF47:AM47)</f>
        <v>61</v>
      </c>
      <c r="AF47" s="14">
        <f>E47+N47+W47</f>
        <v>0</v>
      </c>
      <c r="AG47" s="14">
        <f t="shared" si="43"/>
        <v>61</v>
      </c>
      <c r="AH47" s="14">
        <f t="shared" si="43"/>
        <v>0</v>
      </c>
      <c r="AI47" s="14">
        <f t="shared" si="43"/>
        <v>0</v>
      </c>
      <c r="AJ47" s="14">
        <f t="shared" si="43"/>
        <v>0</v>
      </c>
      <c r="AK47" s="14">
        <f t="shared" si="43"/>
        <v>0</v>
      </c>
      <c r="AL47" s="14">
        <f t="shared" si="43"/>
        <v>0</v>
      </c>
      <c r="AM47" s="14">
        <f t="shared" si="43"/>
        <v>0</v>
      </c>
    </row>
    <row r="48" spans="1:39" ht="75.75" customHeight="1">
      <c r="A48" s="39" t="s">
        <v>6</v>
      </c>
      <c r="B48" s="39"/>
      <c r="C48" s="39"/>
      <c r="D48" s="19">
        <f t="shared" si="39"/>
        <v>32852.91</v>
      </c>
      <c r="E48" s="19">
        <f>E42+E43+E44+E45+E46</f>
        <v>61</v>
      </c>
      <c r="F48" s="19">
        <f aca="true" t="shared" si="44" ref="F48:L48">F42+F43+F44+F45+F46</f>
        <v>61</v>
      </c>
      <c r="G48" s="19">
        <f t="shared" si="44"/>
        <v>0</v>
      </c>
      <c r="H48" s="19">
        <f t="shared" si="44"/>
        <v>0</v>
      </c>
      <c r="I48" s="19">
        <f t="shared" si="44"/>
        <v>20868.16</v>
      </c>
      <c r="J48" s="19">
        <f t="shared" si="44"/>
        <v>0</v>
      </c>
      <c r="K48" s="19">
        <f t="shared" si="44"/>
        <v>0</v>
      </c>
      <c r="L48" s="19">
        <f t="shared" si="44"/>
        <v>11862.75</v>
      </c>
      <c r="M48" s="19">
        <f t="shared" si="40"/>
        <v>225392.25</v>
      </c>
      <c r="N48" s="19">
        <f>N42+N43+N44+N45+N46</f>
        <v>0</v>
      </c>
      <c r="O48" s="19">
        <f aca="true" t="shared" si="45" ref="O48:U48">O42+O43+O44+O45+O46</f>
        <v>0</v>
      </c>
      <c r="P48" s="19">
        <f t="shared" si="45"/>
        <v>0</v>
      </c>
      <c r="Q48" s="19">
        <f t="shared" si="45"/>
        <v>0</v>
      </c>
      <c r="R48" s="19">
        <f t="shared" si="45"/>
        <v>0</v>
      </c>
      <c r="S48" s="19">
        <f t="shared" si="45"/>
        <v>0</v>
      </c>
      <c r="T48" s="19">
        <f t="shared" si="45"/>
        <v>0</v>
      </c>
      <c r="U48" s="19">
        <f t="shared" si="45"/>
        <v>225392.25</v>
      </c>
      <c r="V48" s="19">
        <f t="shared" si="41"/>
        <v>0</v>
      </c>
      <c r="W48" s="19">
        <f>W42+W43+W44+W45+W46</f>
        <v>0</v>
      </c>
      <c r="X48" s="19">
        <f aca="true" t="shared" si="46" ref="X48:AD48">X42+X43+X44+X45+X46</f>
        <v>0</v>
      </c>
      <c r="Y48" s="19">
        <f t="shared" si="46"/>
        <v>0</v>
      </c>
      <c r="Z48" s="19">
        <f t="shared" si="46"/>
        <v>0</v>
      </c>
      <c r="AA48" s="19">
        <f t="shared" si="46"/>
        <v>0</v>
      </c>
      <c r="AB48" s="19">
        <f t="shared" si="46"/>
        <v>0</v>
      </c>
      <c r="AC48" s="19">
        <f t="shared" si="46"/>
        <v>0</v>
      </c>
      <c r="AD48" s="19">
        <f t="shared" si="46"/>
        <v>0</v>
      </c>
      <c r="AE48" s="19">
        <f t="shared" si="42"/>
        <v>258245.16</v>
      </c>
      <c r="AF48" s="19">
        <f>AF42+AF43+AF44+AF45+AF46</f>
        <v>61</v>
      </c>
      <c r="AG48" s="19">
        <f aca="true" t="shared" si="47" ref="AG48:AM48">AG42+AG43+AG44+AG45+AG46</f>
        <v>61</v>
      </c>
      <c r="AH48" s="19">
        <f t="shared" si="47"/>
        <v>0</v>
      </c>
      <c r="AI48" s="19">
        <f t="shared" si="47"/>
        <v>0</v>
      </c>
      <c r="AJ48" s="19">
        <f t="shared" si="47"/>
        <v>20868.16</v>
      </c>
      <c r="AK48" s="19">
        <f t="shared" si="47"/>
        <v>0</v>
      </c>
      <c r="AL48" s="19">
        <f t="shared" si="47"/>
        <v>0</v>
      </c>
      <c r="AM48" s="19">
        <f t="shared" si="47"/>
        <v>237255</v>
      </c>
    </row>
    <row r="49" spans="1:39" ht="24.75" customHeight="1">
      <c r="A49" s="39" t="s">
        <v>56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</row>
    <row r="50" spans="1:39" ht="162" customHeight="1">
      <c r="A50" s="25" t="s">
        <v>41</v>
      </c>
      <c r="B50" s="18" t="s">
        <v>42</v>
      </c>
      <c r="C50" s="24" t="s">
        <v>49</v>
      </c>
      <c r="D50" s="19">
        <f>SUM(E50:L50)</f>
        <v>3400.08385</v>
      </c>
      <c r="E50" s="14">
        <v>3400.08385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9">
        <f>SUM(N50:U50)</f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9">
        <f>SUM(W50:AD50)</f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9">
        <f>SUM(AF50:AM50)</f>
        <v>3400.08385</v>
      </c>
      <c r="AF50" s="14">
        <f>E50+N50+W50</f>
        <v>3400.08385</v>
      </c>
      <c r="AG50" s="14">
        <f aca="true" t="shared" si="48" ref="AG50:AM50">F50+O50+X50</f>
        <v>0</v>
      </c>
      <c r="AH50" s="14">
        <f t="shared" si="48"/>
        <v>0</v>
      </c>
      <c r="AI50" s="14">
        <f t="shared" si="48"/>
        <v>0</v>
      </c>
      <c r="AJ50" s="14">
        <f t="shared" si="48"/>
        <v>0</v>
      </c>
      <c r="AK50" s="14">
        <f t="shared" si="48"/>
        <v>0</v>
      </c>
      <c r="AL50" s="14">
        <f t="shared" si="48"/>
        <v>0</v>
      </c>
      <c r="AM50" s="14">
        <f t="shared" si="48"/>
        <v>0</v>
      </c>
    </row>
    <row r="51" spans="1:39" ht="80.25" customHeight="1">
      <c r="A51" s="39" t="s">
        <v>6</v>
      </c>
      <c r="B51" s="39"/>
      <c r="C51" s="39"/>
      <c r="D51" s="19">
        <f>SUM(E51:L51)</f>
        <v>3400.08385</v>
      </c>
      <c r="E51" s="19">
        <f>SUM(E50)</f>
        <v>3400.08385</v>
      </c>
      <c r="F51" s="19">
        <f aca="true" t="shared" si="49" ref="F51:AM51">SUM(F50)</f>
        <v>0</v>
      </c>
      <c r="G51" s="19">
        <f t="shared" si="49"/>
        <v>0</v>
      </c>
      <c r="H51" s="19">
        <f t="shared" si="49"/>
        <v>0</v>
      </c>
      <c r="I51" s="19">
        <f t="shared" si="49"/>
        <v>0</v>
      </c>
      <c r="J51" s="19">
        <f t="shared" si="49"/>
        <v>0</v>
      </c>
      <c r="K51" s="19">
        <f t="shared" si="49"/>
        <v>0</v>
      </c>
      <c r="L51" s="19">
        <f t="shared" si="49"/>
        <v>0</v>
      </c>
      <c r="M51" s="19">
        <f>SUM(N51:U51)</f>
        <v>0</v>
      </c>
      <c r="N51" s="19">
        <f t="shared" si="49"/>
        <v>0</v>
      </c>
      <c r="O51" s="19">
        <f t="shared" si="49"/>
        <v>0</v>
      </c>
      <c r="P51" s="19">
        <f t="shared" si="49"/>
        <v>0</v>
      </c>
      <c r="Q51" s="19">
        <f t="shared" si="49"/>
        <v>0</v>
      </c>
      <c r="R51" s="19">
        <f t="shared" si="49"/>
        <v>0</v>
      </c>
      <c r="S51" s="19">
        <f t="shared" si="49"/>
        <v>0</v>
      </c>
      <c r="T51" s="19">
        <f t="shared" si="49"/>
        <v>0</v>
      </c>
      <c r="U51" s="19">
        <f t="shared" si="49"/>
        <v>0</v>
      </c>
      <c r="V51" s="19">
        <f>SUM(W51:AD51)</f>
        <v>0</v>
      </c>
      <c r="W51" s="19">
        <f>SUM(W50)</f>
        <v>0</v>
      </c>
      <c r="X51" s="19">
        <f aca="true" t="shared" si="50" ref="X51:AD51">SUM(X50)</f>
        <v>0</v>
      </c>
      <c r="Y51" s="19">
        <f t="shared" si="50"/>
        <v>0</v>
      </c>
      <c r="Z51" s="19">
        <f t="shared" si="50"/>
        <v>0</v>
      </c>
      <c r="AA51" s="19">
        <f t="shared" si="50"/>
        <v>0</v>
      </c>
      <c r="AB51" s="19">
        <f t="shared" si="50"/>
        <v>0</v>
      </c>
      <c r="AC51" s="19">
        <f t="shared" si="50"/>
        <v>0</v>
      </c>
      <c r="AD51" s="19">
        <f t="shared" si="50"/>
        <v>0</v>
      </c>
      <c r="AE51" s="19">
        <f>SUM(AF51:AM51)</f>
        <v>3400.08385</v>
      </c>
      <c r="AF51" s="19">
        <f t="shared" si="49"/>
        <v>3400.08385</v>
      </c>
      <c r="AG51" s="19">
        <f t="shared" si="49"/>
        <v>0</v>
      </c>
      <c r="AH51" s="19">
        <f t="shared" si="49"/>
        <v>0</v>
      </c>
      <c r="AI51" s="19">
        <f t="shared" si="49"/>
        <v>0</v>
      </c>
      <c r="AJ51" s="19">
        <f t="shared" si="49"/>
        <v>0</v>
      </c>
      <c r="AK51" s="19">
        <f t="shared" si="49"/>
        <v>0</v>
      </c>
      <c r="AL51" s="19">
        <f t="shared" si="49"/>
        <v>0</v>
      </c>
      <c r="AM51" s="19">
        <f t="shared" si="49"/>
        <v>0</v>
      </c>
    </row>
    <row r="52" spans="1:39" ht="26.25" customHeight="1">
      <c r="A52" s="39" t="s">
        <v>61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83.25" customHeight="1">
      <c r="A53" s="25" t="s">
        <v>57</v>
      </c>
      <c r="B53" s="18" t="s">
        <v>60</v>
      </c>
      <c r="C53" s="32" t="s">
        <v>47</v>
      </c>
      <c r="D53" s="19">
        <f aca="true" t="shared" si="51" ref="D53:D58">SUM(E53:L53)</f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9">
        <f aca="true" t="shared" si="52" ref="M53:M58">SUM(N53:U53)</f>
        <v>156060.93041</v>
      </c>
      <c r="N53" s="14">
        <v>89982.8172</v>
      </c>
      <c r="O53" s="14">
        <v>66078.11321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9">
        <f aca="true" t="shared" si="53" ref="V53:V58">SUM(W53:AD53)</f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9">
        <f aca="true" t="shared" si="54" ref="AE53:AE58">SUM(AF53:AM53)</f>
        <v>156060.93041</v>
      </c>
      <c r="AF53" s="14">
        <f>E53+N53+W53</f>
        <v>89982.8172</v>
      </c>
      <c r="AG53" s="14">
        <f aca="true" t="shared" si="55" ref="AG53:AM53">F53+O53+X53</f>
        <v>66078.11321</v>
      </c>
      <c r="AH53" s="14">
        <f t="shared" si="55"/>
        <v>0</v>
      </c>
      <c r="AI53" s="14">
        <f t="shared" si="55"/>
        <v>0</v>
      </c>
      <c r="AJ53" s="14">
        <f t="shared" si="55"/>
        <v>0</v>
      </c>
      <c r="AK53" s="14">
        <f t="shared" si="55"/>
        <v>0</v>
      </c>
      <c r="AL53" s="14">
        <f t="shared" si="55"/>
        <v>0</v>
      </c>
      <c r="AM53" s="14">
        <f t="shared" si="55"/>
        <v>0</v>
      </c>
    </row>
    <row r="54" spans="1:39" ht="186.75" customHeight="1">
      <c r="A54" s="25" t="s">
        <v>58</v>
      </c>
      <c r="B54" s="18" t="s">
        <v>85</v>
      </c>
      <c r="C54" s="32" t="s">
        <v>47</v>
      </c>
      <c r="D54" s="19">
        <f t="shared" si="51"/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9">
        <f t="shared" si="52"/>
        <v>15482.79417</v>
      </c>
      <c r="N54" s="14">
        <v>5000</v>
      </c>
      <c r="O54" s="14">
        <v>10482.79417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9">
        <f t="shared" si="53"/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9">
        <f t="shared" si="54"/>
        <v>15482.79417</v>
      </c>
      <c r="AF54" s="14">
        <f>E54+N54+W54</f>
        <v>5000</v>
      </c>
      <c r="AG54" s="14">
        <f aca="true" t="shared" si="56" ref="AG54:AM57">F54+O54+X54</f>
        <v>10482.79417</v>
      </c>
      <c r="AH54" s="14">
        <f t="shared" si="56"/>
        <v>0</v>
      </c>
      <c r="AI54" s="14">
        <f t="shared" si="56"/>
        <v>0</v>
      </c>
      <c r="AJ54" s="14">
        <f t="shared" si="56"/>
        <v>0</v>
      </c>
      <c r="AK54" s="14">
        <f t="shared" si="56"/>
        <v>0</v>
      </c>
      <c r="AL54" s="14">
        <f t="shared" si="56"/>
        <v>0</v>
      </c>
      <c r="AM54" s="14">
        <f t="shared" si="56"/>
        <v>0</v>
      </c>
    </row>
    <row r="55" spans="1:39" ht="72.75" customHeight="1">
      <c r="A55" s="25" t="s">
        <v>62</v>
      </c>
      <c r="B55" s="18" t="s">
        <v>63</v>
      </c>
      <c r="C55" s="32" t="s">
        <v>47</v>
      </c>
      <c r="D55" s="19">
        <f t="shared" si="51"/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9">
        <f t="shared" si="52"/>
        <v>2821.17542</v>
      </c>
      <c r="N55" s="14">
        <v>17.1828</v>
      </c>
      <c r="O55" s="14">
        <v>2803.99262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9">
        <f t="shared" si="53"/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14">
        <v>0</v>
      </c>
      <c r="AE55" s="19">
        <f t="shared" si="54"/>
        <v>2821.17542</v>
      </c>
      <c r="AF55" s="14">
        <f>E55+N55+W55</f>
        <v>17.1828</v>
      </c>
      <c r="AG55" s="14">
        <f t="shared" si="56"/>
        <v>2803.99262</v>
      </c>
      <c r="AH55" s="14">
        <f t="shared" si="56"/>
        <v>0</v>
      </c>
      <c r="AI55" s="14">
        <f t="shared" si="56"/>
        <v>0</v>
      </c>
      <c r="AJ55" s="14">
        <f t="shared" si="56"/>
        <v>0</v>
      </c>
      <c r="AK55" s="14">
        <f t="shared" si="56"/>
        <v>0</v>
      </c>
      <c r="AL55" s="14">
        <f t="shared" si="56"/>
        <v>0</v>
      </c>
      <c r="AM55" s="14">
        <f t="shared" si="56"/>
        <v>0</v>
      </c>
    </row>
    <row r="56" spans="1:39" ht="72.75" customHeight="1">
      <c r="A56" s="25" t="s">
        <v>68</v>
      </c>
      <c r="B56" s="18" t="s">
        <v>72</v>
      </c>
      <c r="C56" s="32" t="s">
        <v>47</v>
      </c>
      <c r="D56" s="19">
        <f t="shared" si="51"/>
        <v>636</v>
      </c>
      <c r="E56" s="14">
        <v>318</v>
      </c>
      <c r="F56" s="14">
        <f>F57</f>
        <v>318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9">
        <f t="shared" si="52"/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9">
        <f t="shared" si="53"/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9">
        <f t="shared" si="54"/>
        <v>636</v>
      </c>
      <c r="AF56" s="14">
        <f>E56+N56+W56</f>
        <v>318</v>
      </c>
      <c r="AG56" s="14">
        <f t="shared" si="56"/>
        <v>318</v>
      </c>
      <c r="AH56" s="14">
        <f t="shared" si="56"/>
        <v>0</v>
      </c>
      <c r="AI56" s="14">
        <f t="shared" si="56"/>
        <v>0</v>
      </c>
      <c r="AJ56" s="14">
        <f t="shared" si="56"/>
        <v>0</v>
      </c>
      <c r="AK56" s="14">
        <f t="shared" si="56"/>
        <v>0</v>
      </c>
      <c r="AL56" s="14">
        <f t="shared" si="56"/>
        <v>0</v>
      </c>
      <c r="AM56" s="14">
        <f t="shared" si="56"/>
        <v>0</v>
      </c>
    </row>
    <row r="57" spans="1:39" ht="72.75" customHeight="1">
      <c r="A57" s="25" t="s">
        <v>83</v>
      </c>
      <c r="B57" s="18" t="s">
        <v>82</v>
      </c>
      <c r="C57" s="32" t="s">
        <v>47</v>
      </c>
      <c r="D57" s="19">
        <f t="shared" si="51"/>
        <v>318</v>
      </c>
      <c r="E57" s="14">
        <v>0</v>
      </c>
      <c r="F57" s="14">
        <v>318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9">
        <f t="shared" si="52"/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9">
        <f t="shared" si="53"/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9">
        <f t="shared" si="54"/>
        <v>318</v>
      </c>
      <c r="AF57" s="14">
        <f>E57+N57+W57</f>
        <v>0</v>
      </c>
      <c r="AG57" s="14">
        <f t="shared" si="56"/>
        <v>318</v>
      </c>
      <c r="AH57" s="14">
        <f t="shared" si="56"/>
        <v>0</v>
      </c>
      <c r="AI57" s="14">
        <f t="shared" si="56"/>
        <v>0</v>
      </c>
      <c r="AJ57" s="14">
        <f t="shared" si="56"/>
        <v>0</v>
      </c>
      <c r="AK57" s="14">
        <f t="shared" si="56"/>
        <v>0</v>
      </c>
      <c r="AL57" s="14">
        <f t="shared" si="56"/>
        <v>0</v>
      </c>
      <c r="AM57" s="14">
        <f t="shared" si="56"/>
        <v>0</v>
      </c>
    </row>
    <row r="58" spans="1:39" ht="86.25" customHeight="1">
      <c r="A58" s="39" t="s">
        <v>6</v>
      </c>
      <c r="B58" s="39"/>
      <c r="C58" s="39"/>
      <c r="D58" s="19">
        <f t="shared" si="51"/>
        <v>636</v>
      </c>
      <c r="E58" s="19">
        <f>E53+E54+E55+E56</f>
        <v>318</v>
      </c>
      <c r="F58" s="19">
        <f aca="true" t="shared" si="57" ref="F58:L58">F53+F54+F55+F56</f>
        <v>318</v>
      </c>
      <c r="G58" s="19">
        <f t="shared" si="57"/>
        <v>0</v>
      </c>
      <c r="H58" s="19">
        <f t="shared" si="57"/>
        <v>0</v>
      </c>
      <c r="I58" s="19">
        <f t="shared" si="57"/>
        <v>0</v>
      </c>
      <c r="J58" s="19">
        <f t="shared" si="57"/>
        <v>0</v>
      </c>
      <c r="K58" s="19">
        <f t="shared" si="57"/>
        <v>0</v>
      </c>
      <c r="L58" s="19">
        <f t="shared" si="57"/>
        <v>0</v>
      </c>
      <c r="M58" s="19">
        <f t="shared" si="52"/>
        <v>174364.9</v>
      </c>
      <c r="N58" s="19">
        <f>N53+N54+N55+N56</f>
        <v>95000</v>
      </c>
      <c r="O58" s="19">
        <f aca="true" t="shared" si="58" ref="O58:U58">O53+O54+O55+O56</f>
        <v>79364.9</v>
      </c>
      <c r="P58" s="19">
        <f t="shared" si="58"/>
        <v>0</v>
      </c>
      <c r="Q58" s="19">
        <f t="shared" si="58"/>
        <v>0</v>
      </c>
      <c r="R58" s="19">
        <f t="shared" si="58"/>
        <v>0</v>
      </c>
      <c r="S58" s="19">
        <f t="shared" si="58"/>
        <v>0</v>
      </c>
      <c r="T58" s="19">
        <f t="shared" si="58"/>
        <v>0</v>
      </c>
      <c r="U58" s="19">
        <f t="shared" si="58"/>
        <v>0</v>
      </c>
      <c r="V58" s="19">
        <f t="shared" si="53"/>
        <v>0</v>
      </c>
      <c r="W58" s="19">
        <f>W53+W54+W55+W56</f>
        <v>0</v>
      </c>
      <c r="X58" s="19">
        <f aca="true" t="shared" si="59" ref="X58:AD58">X53+X54+X55+X56</f>
        <v>0</v>
      </c>
      <c r="Y58" s="19">
        <f t="shared" si="59"/>
        <v>0</v>
      </c>
      <c r="Z58" s="19">
        <f t="shared" si="59"/>
        <v>0</v>
      </c>
      <c r="AA58" s="19">
        <f t="shared" si="59"/>
        <v>0</v>
      </c>
      <c r="AB58" s="19">
        <f t="shared" si="59"/>
        <v>0</v>
      </c>
      <c r="AC58" s="19">
        <f t="shared" si="59"/>
        <v>0</v>
      </c>
      <c r="AD58" s="19">
        <f t="shared" si="59"/>
        <v>0</v>
      </c>
      <c r="AE58" s="19">
        <f t="shared" si="54"/>
        <v>175000.9</v>
      </c>
      <c r="AF58" s="19">
        <f>AF53+AF54+AF55+AF56</f>
        <v>95318</v>
      </c>
      <c r="AG58" s="19">
        <f aca="true" t="shared" si="60" ref="AG58:AM58">AG53+AG54+AG55+AG56</f>
        <v>79682.9</v>
      </c>
      <c r="AH58" s="19">
        <f t="shared" si="60"/>
        <v>0</v>
      </c>
      <c r="AI58" s="19">
        <f t="shared" si="60"/>
        <v>0</v>
      </c>
      <c r="AJ58" s="19">
        <f t="shared" si="60"/>
        <v>0</v>
      </c>
      <c r="AK58" s="19">
        <f t="shared" si="60"/>
        <v>0</v>
      </c>
      <c r="AL58" s="19">
        <f t="shared" si="60"/>
        <v>0</v>
      </c>
      <c r="AM58" s="19">
        <f t="shared" si="60"/>
        <v>0</v>
      </c>
    </row>
    <row r="59" spans="1:39" ht="30" customHeight="1">
      <c r="A59" s="47" t="s">
        <v>73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9"/>
    </row>
    <row r="60" spans="1:39" ht="75" customHeight="1">
      <c r="A60" s="33" t="s">
        <v>74</v>
      </c>
      <c r="B60" s="34" t="s">
        <v>75</v>
      </c>
      <c r="C60" s="35" t="s">
        <v>47</v>
      </c>
      <c r="D60" s="36">
        <f>SUM(E60:L60)</f>
        <v>304.3786</v>
      </c>
      <c r="E60" s="37">
        <v>0</v>
      </c>
      <c r="F60" s="37">
        <v>304.3786</v>
      </c>
      <c r="G60" s="37">
        <v>0</v>
      </c>
      <c r="H60" s="37">
        <v>0</v>
      </c>
      <c r="I60" s="37">
        <v>0</v>
      </c>
      <c r="J60" s="37">
        <v>0</v>
      </c>
      <c r="K60" s="37">
        <v>0</v>
      </c>
      <c r="L60" s="37">
        <v>0</v>
      </c>
      <c r="M60" s="36">
        <f>SUM(N60:U60)</f>
        <v>0</v>
      </c>
      <c r="N60" s="37">
        <v>0</v>
      </c>
      <c r="O60" s="37">
        <v>0</v>
      </c>
      <c r="P60" s="37">
        <v>0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6">
        <f>SUM(W60:AD60)</f>
        <v>0</v>
      </c>
      <c r="W60" s="37">
        <v>0</v>
      </c>
      <c r="X60" s="37">
        <v>0</v>
      </c>
      <c r="Y60" s="37">
        <v>0</v>
      </c>
      <c r="Z60" s="37">
        <v>0</v>
      </c>
      <c r="AA60" s="37">
        <v>0</v>
      </c>
      <c r="AB60" s="37">
        <v>0</v>
      </c>
      <c r="AC60" s="37">
        <v>0</v>
      </c>
      <c r="AD60" s="37">
        <v>0</v>
      </c>
      <c r="AE60" s="36">
        <f>SUM(AF60:AM60)</f>
        <v>304.3786</v>
      </c>
      <c r="AF60" s="37">
        <f>E60+N60+W60</f>
        <v>0</v>
      </c>
      <c r="AG60" s="37">
        <f aca="true" t="shared" si="61" ref="AG60:AM60">F60+O60+X60</f>
        <v>304.3786</v>
      </c>
      <c r="AH60" s="37">
        <f t="shared" si="61"/>
        <v>0</v>
      </c>
      <c r="AI60" s="37">
        <f t="shared" si="61"/>
        <v>0</v>
      </c>
      <c r="AJ60" s="37">
        <f t="shared" si="61"/>
        <v>0</v>
      </c>
      <c r="AK60" s="37">
        <f t="shared" si="61"/>
        <v>0</v>
      </c>
      <c r="AL60" s="37">
        <f t="shared" si="61"/>
        <v>0</v>
      </c>
      <c r="AM60" s="37">
        <f t="shared" si="61"/>
        <v>0</v>
      </c>
    </row>
    <row r="61" spans="1:39" ht="75" customHeight="1">
      <c r="A61" s="51" t="s">
        <v>6</v>
      </c>
      <c r="B61" s="51"/>
      <c r="C61" s="51"/>
      <c r="D61" s="36">
        <f>SUM(E61:L61)</f>
        <v>304.3786</v>
      </c>
      <c r="E61" s="36">
        <f>SUM(E60)</f>
        <v>0</v>
      </c>
      <c r="F61" s="36">
        <f aca="true" t="shared" si="62" ref="F61:L61">SUM(F60)</f>
        <v>304.3786</v>
      </c>
      <c r="G61" s="36">
        <f t="shared" si="62"/>
        <v>0</v>
      </c>
      <c r="H61" s="36">
        <f t="shared" si="62"/>
        <v>0</v>
      </c>
      <c r="I61" s="36">
        <f t="shared" si="62"/>
        <v>0</v>
      </c>
      <c r="J61" s="36">
        <f t="shared" si="62"/>
        <v>0</v>
      </c>
      <c r="K61" s="36">
        <f t="shared" si="62"/>
        <v>0</v>
      </c>
      <c r="L61" s="36">
        <f t="shared" si="62"/>
        <v>0</v>
      </c>
      <c r="M61" s="36">
        <f>SUM(N61:U61)</f>
        <v>0</v>
      </c>
      <c r="N61" s="36">
        <f>SUM(N60)</f>
        <v>0</v>
      </c>
      <c r="O61" s="36">
        <f aca="true" t="shared" si="63" ref="O61:U61">SUM(O60)</f>
        <v>0</v>
      </c>
      <c r="P61" s="36">
        <f t="shared" si="63"/>
        <v>0</v>
      </c>
      <c r="Q61" s="36">
        <f t="shared" si="63"/>
        <v>0</v>
      </c>
      <c r="R61" s="36">
        <f t="shared" si="63"/>
        <v>0</v>
      </c>
      <c r="S61" s="36">
        <f t="shared" si="63"/>
        <v>0</v>
      </c>
      <c r="T61" s="36">
        <f t="shared" si="63"/>
        <v>0</v>
      </c>
      <c r="U61" s="36">
        <f t="shared" si="63"/>
        <v>0</v>
      </c>
      <c r="V61" s="36">
        <f>SUM(W61:AD61)</f>
        <v>0</v>
      </c>
      <c r="W61" s="36">
        <f>SUM(W60)</f>
        <v>0</v>
      </c>
      <c r="X61" s="36">
        <f aca="true" t="shared" si="64" ref="X61:AD61">SUM(X60)</f>
        <v>0</v>
      </c>
      <c r="Y61" s="36">
        <f t="shared" si="64"/>
        <v>0</v>
      </c>
      <c r="Z61" s="36">
        <f t="shared" si="64"/>
        <v>0</v>
      </c>
      <c r="AA61" s="36">
        <f t="shared" si="64"/>
        <v>0</v>
      </c>
      <c r="AB61" s="36">
        <f t="shared" si="64"/>
        <v>0</v>
      </c>
      <c r="AC61" s="36">
        <f t="shared" si="64"/>
        <v>0</v>
      </c>
      <c r="AD61" s="36">
        <f t="shared" si="64"/>
        <v>0</v>
      </c>
      <c r="AE61" s="36">
        <f>SUM(AF61:AM61)</f>
        <v>304.3786</v>
      </c>
      <c r="AF61" s="36">
        <f>SUM(AF60)</f>
        <v>0</v>
      </c>
      <c r="AG61" s="36">
        <f aca="true" t="shared" si="65" ref="AG61:AM61">SUM(AG60)</f>
        <v>304.3786</v>
      </c>
      <c r="AH61" s="36">
        <f t="shared" si="65"/>
        <v>0</v>
      </c>
      <c r="AI61" s="36">
        <f t="shared" si="65"/>
        <v>0</v>
      </c>
      <c r="AJ61" s="36">
        <f t="shared" si="65"/>
        <v>0</v>
      </c>
      <c r="AK61" s="36">
        <f t="shared" si="65"/>
        <v>0</v>
      </c>
      <c r="AL61" s="36">
        <f t="shared" si="65"/>
        <v>0</v>
      </c>
      <c r="AM61" s="36">
        <f t="shared" si="65"/>
        <v>0</v>
      </c>
    </row>
    <row r="62" spans="1:39" ht="23.25" customHeight="1">
      <c r="A62" s="47" t="s">
        <v>77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9"/>
    </row>
    <row r="63" spans="1:39" ht="75" customHeight="1">
      <c r="A63" s="33" t="s">
        <v>76</v>
      </c>
      <c r="B63" s="34" t="s">
        <v>78</v>
      </c>
      <c r="C63" s="35" t="s">
        <v>47</v>
      </c>
      <c r="D63" s="36">
        <f>SUM(E63:L63)</f>
        <v>623.53265</v>
      </c>
      <c r="E63" s="37">
        <v>0</v>
      </c>
      <c r="F63" s="37">
        <v>623.53265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7">
        <v>0</v>
      </c>
      <c r="M63" s="36">
        <f>SUM(N63:U63)</f>
        <v>0</v>
      </c>
      <c r="N63" s="37">
        <v>0</v>
      </c>
      <c r="O63" s="37">
        <v>0</v>
      </c>
      <c r="P63" s="37">
        <v>0</v>
      </c>
      <c r="Q63" s="37">
        <v>0</v>
      </c>
      <c r="R63" s="37">
        <v>0</v>
      </c>
      <c r="S63" s="37">
        <v>0</v>
      </c>
      <c r="T63" s="37">
        <v>0</v>
      </c>
      <c r="U63" s="37">
        <v>0</v>
      </c>
      <c r="V63" s="36">
        <f>SUM(W63:AD63)</f>
        <v>0</v>
      </c>
      <c r="W63" s="37">
        <v>0</v>
      </c>
      <c r="X63" s="37">
        <v>0</v>
      </c>
      <c r="Y63" s="37">
        <v>0</v>
      </c>
      <c r="Z63" s="37">
        <v>0</v>
      </c>
      <c r="AA63" s="37">
        <v>0</v>
      </c>
      <c r="AB63" s="37">
        <v>0</v>
      </c>
      <c r="AC63" s="37">
        <v>0</v>
      </c>
      <c r="AD63" s="37">
        <v>0</v>
      </c>
      <c r="AE63" s="36">
        <f>SUM(AF63:AM63)</f>
        <v>623.53265</v>
      </c>
      <c r="AF63" s="37">
        <f>E63+N63+W63</f>
        <v>0</v>
      </c>
      <c r="AG63" s="37">
        <f aca="true" t="shared" si="66" ref="AG63:AM63">F63+O63+X63</f>
        <v>623.53265</v>
      </c>
      <c r="AH63" s="37">
        <f t="shared" si="66"/>
        <v>0</v>
      </c>
      <c r="AI63" s="37">
        <f t="shared" si="66"/>
        <v>0</v>
      </c>
      <c r="AJ63" s="37">
        <f t="shared" si="66"/>
        <v>0</v>
      </c>
      <c r="AK63" s="37">
        <f t="shared" si="66"/>
        <v>0</v>
      </c>
      <c r="AL63" s="37">
        <f t="shared" si="66"/>
        <v>0</v>
      </c>
      <c r="AM63" s="37">
        <f t="shared" si="66"/>
        <v>0</v>
      </c>
    </row>
    <row r="64" spans="1:39" ht="75" customHeight="1">
      <c r="A64" s="51" t="s">
        <v>6</v>
      </c>
      <c r="B64" s="51"/>
      <c r="C64" s="51"/>
      <c r="D64" s="36">
        <f>SUM(E64:L64)</f>
        <v>623.53265</v>
      </c>
      <c r="E64" s="36">
        <f>SUM(E63)</f>
        <v>0</v>
      </c>
      <c r="F64" s="36">
        <f aca="true" t="shared" si="67" ref="F64:AM64">SUM(F63)</f>
        <v>623.53265</v>
      </c>
      <c r="G64" s="36">
        <f t="shared" si="67"/>
        <v>0</v>
      </c>
      <c r="H64" s="36">
        <f t="shared" si="67"/>
        <v>0</v>
      </c>
      <c r="I64" s="36">
        <f t="shared" si="67"/>
        <v>0</v>
      </c>
      <c r="J64" s="36">
        <f t="shared" si="67"/>
        <v>0</v>
      </c>
      <c r="K64" s="36">
        <f t="shared" si="67"/>
        <v>0</v>
      </c>
      <c r="L64" s="36">
        <f t="shared" si="67"/>
        <v>0</v>
      </c>
      <c r="M64" s="36">
        <f>SUM(N64:U64)</f>
        <v>0</v>
      </c>
      <c r="N64" s="36">
        <f t="shared" si="67"/>
        <v>0</v>
      </c>
      <c r="O64" s="36">
        <f t="shared" si="67"/>
        <v>0</v>
      </c>
      <c r="P64" s="36">
        <f t="shared" si="67"/>
        <v>0</v>
      </c>
      <c r="Q64" s="36">
        <f t="shared" si="67"/>
        <v>0</v>
      </c>
      <c r="R64" s="36">
        <f t="shared" si="67"/>
        <v>0</v>
      </c>
      <c r="S64" s="36">
        <f t="shared" si="67"/>
        <v>0</v>
      </c>
      <c r="T64" s="36">
        <f t="shared" si="67"/>
        <v>0</v>
      </c>
      <c r="U64" s="36">
        <f t="shared" si="67"/>
        <v>0</v>
      </c>
      <c r="V64" s="36">
        <f>SUM(W64:AD64)</f>
        <v>0</v>
      </c>
      <c r="W64" s="36">
        <f t="shared" si="67"/>
        <v>0</v>
      </c>
      <c r="X64" s="36">
        <f t="shared" si="67"/>
        <v>0</v>
      </c>
      <c r="Y64" s="36">
        <f t="shared" si="67"/>
        <v>0</v>
      </c>
      <c r="Z64" s="36">
        <f t="shared" si="67"/>
        <v>0</v>
      </c>
      <c r="AA64" s="36">
        <f t="shared" si="67"/>
        <v>0</v>
      </c>
      <c r="AB64" s="36">
        <f t="shared" si="67"/>
        <v>0</v>
      </c>
      <c r="AC64" s="36">
        <f t="shared" si="67"/>
        <v>0</v>
      </c>
      <c r="AD64" s="36">
        <f t="shared" si="67"/>
        <v>0</v>
      </c>
      <c r="AE64" s="36">
        <f>SUM(AF64:AM64)</f>
        <v>623.53265</v>
      </c>
      <c r="AF64" s="36">
        <f t="shared" si="67"/>
        <v>0</v>
      </c>
      <c r="AG64" s="36">
        <f t="shared" si="67"/>
        <v>623.53265</v>
      </c>
      <c r="AH64" s="36">
        <f t="shared" si="67"/>
        <v>0</v>
      </c>
      <c r="AI64" s="36">
        <f t="shared" si="67"/>
        <v>0</v>
      </c>
      <c r="AJ64" s="36">
        <f t="shared" si="67"/>
        <v>0</v>
      </c>
      <c r="AK64" s="36">
        <f t="shared" si="67"/>
        <v>0</v>
      </c>
      <c r="AL64" s="36">
        <f t="shared" si="67"/>
        <v>0</v>
      </c>
      <c r="AM64" s="36">
        <f t="shared" si="67"/>
        <v>0</v>
      </c>
    </row>
    <row r="65" spans="1:41" ht="78" customHeight="1">
      <c r="A65" s="39" t="s">
        <v>59</v>
      </c>
      <c r="B65" s="39"/>
      <c r="C65" s="39"/>
      <c r="D65" s="19">
        <f>SUM(E65:L65)</f>
        <v>73470.10758</v>
      </c>
      <c r="E65" s="19">
        <f aca="true" t="shared" si="68" ref="E65:L65">E12+E19+E26+E33+E40+E48+E51+E58+E61+E64</f>
        <v>4017.1315</v>
      </c>
      <c r="F65" s="19">
        <f t="shared" si="68"/>
        <v>1306.91125</v>
      </c>
      <c r="G65" s="19">
        <f t="shared" si="68"/>
        <v>0</v>
      </c>
      <c r="H65" s="19">
        <f t="shared" si="68"/>
        <v>0</v>
      </c>
      <c r="I65" s="19">
        <f t="shared" si="68"/>
        <v>43816.66483</v>
      </c>
      <c r="J65" s="19">
        <f t="shared" si="68"/>
        <v>5203.2</v>
      </c>
      <c r="K65" s="19">
        <f t="shared" si="68"/>
        <v>7263.450000000001</v>
      </c>
      <c r="L65" s="19">
        <f t="shared" si="68"/>
        <v>11862.75</v>
      </c>
      <c r="M65" s="19">
        <f>SUM(N65:U65)</f>
        <v>1002964.3332</v>
      </c>
      <c r="N65" s="19">
        <f aca="true" t="shared" si="69" ref="N65:U65">N12+N19+N26+N33+N40+N48+N51+N58+N61+N64</f>
        <v>99522.90535</v>
      </c>
      <c r="O65" s="19">
        <f t="shared" si="69"/>
        <v>79364.9</v>
      </c>
      <c r="P65" s="19">
        <f t="shared" si="69"/>
        <v>0</v>
      </c>
      <c r="Q65" s="19">
        <f t="shared" si="69"/>
        <v>0</v>
      </c>
      <c r="R65" s="19">
        <f t="shared" si="69"/>
        <v>361817.92785000004</v>
      </c>
      <c r="S65" s="19">
        <f t="shared" si="69"/>
        <v>98860.8</v>
      </c>
      <c r="T65" s="19">
        <f t="shared" si="69"/>
        <v>138005.55</v>
      </c>
      <c r="U65" s="19">
        <f t="shared" si="69"/>
        <v>225392.25</v>
      </c>
      <c r="V65" s="19">
        <f>SUM(W65:AD65)</f>
        <v>0</v>
      </c>
      <c r="W65" s="19">
        <f aca="true" t="shared" si="70" ref="W65:AD65">W12+W19+W26+W33+W40+W48+W51+W58+W61+W64</f>
        <v>0</v>
      </c>
      <c r="X65" s="19">
        <f t="shared" si="70"/>
        <v>0</v>
      </c>
      <c r="Y65" s="19">
        <f t="shared" si="70"/>
        <v>0</v>
      </c>
      <c r="Z65" s="19">
        <f t="shared" si="70"/>
        <v>0</v>
      </c>
      <c r="AA65" s="19">
        <f t="shared" si="70"/>
        <v>0</v>
      </c>
      <c r="AB65" s="19">
        <f t="shared" si="70"/>
        <v>0</v>
      </c>
      <c r="AC65" s="19">
        <f t="shared" si="70"/>
        <v>0</v>
      </c>
      <c r="AD65" s="19">
        <f t="shared" si="70"/>
        <v>0</v>
      </c>
      <c r="AE65" s="19">
        <f>SUM(AF65:AM65)</f>
        <v>1076434.44078</v>
      </c>
      <c r="AF65" s="19">
        <f aca="true" t="shared" si="71" ref="AF65:AM65">AF12+AF19+AF26+AF33+AF40+AF48+AF51+AF58+AF61+AF64</f>
        <v>103540.03685</v>
      </c>
      <c r="AG65" s="19">
        <f t="shared" si="71"/>
        <v>80671.81124999998</v>
      </c>
      <c r="AH65" s="19">
        <f t="shared" si="71"/>
        <v>0</v>
      </c>
      <c r="AI65" s="19">
        <f t="shared" si="71"/>
        <v>0</v>
      </c>
      <c r="AJ65" s="19">
        <f t="shared" si="71"/>
        <v>405634.59268</v>
      </c>
      <c r="AK65" s="19">
        <f t="shared" si="71"/>
        <v>104064</v>
      </c>
      <c r="AL65" s="19">
        <f t="shared" si="71"/>
        <v>145269</v>
      </c>
      <c r="AM65" s="19">
        <f t="shared" si="71"/>
        <v>237255</v>
      </c>
      <c r="AO65" s="1"/>
    </row>
    <row r="66" spans="1:39" ht="15">
      <c r="A66" s="52" t="s">
        <v>55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</row>
    <row r="67" spans="1:38" ht="15" customHeight="1">
      <c r="A67" s="50" t="s">
        <v>54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1:39" ht="15">
      <c r="A68" s="50" t="s">
        <v>66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17" t="s">
        <v>53</v>
      </c>
    </row>
    <row r="69" spans="1:39" ht="15">
      <c r="A69" s="3"/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1:39" ht="15">
      <c r="A70" s="3"/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1:39" ht="15">
      <c r="A71" s="3"/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1:39" ht="15">
      <c r="A72" s="3"/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1:39" ht="15">
      <c r="A73" s="3"/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1:39" ht="15">
      <c r="A74" s="3"/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1:39" ht="15">
      <c r="A75" s="3"/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39" ht="15">
      <c r="A76" s="3"/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1:39" ht="15">
      <c r="A77" s="3"/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1:39" ht="15">
      <c r="A78" s="3"/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1:39" ht="15">
      <c r="A79" s="3"/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1:39" ht="15">
      <c r="A80" s="3"/>
      <c r="B80" s="7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1:39" ht="15">
      <c r="A81" s="3"/>
      <c r="B81" s="7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1:39" ht="15">
      <c r="A82" s="8"/>
      <c r="B82" s="9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1:39" ht="15">
      <c r="A83" s="8"/>
      <c r="B83" s="9"/>
      <c r="C83" s="10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1:39" ht="15">
      <c r="A84" s="8"/>
      <c r="B84" s="9"/>
      <c r="C84" s="10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1:39" ht="15">
      <c r="A85" s="8"/>
      <c r="B85" s="9"/>
      <c r="C85" s="10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39" ht="15">
      <c r="A86" s="8"/>
      <c r="B86" s="9"/>
      <c r="C86" s="10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5">
      <c r="A87" s="8"/>
      <c r="B87" s="9"/>
      <c r="C87" s="10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1:39" ht="15">
      <c r="A88" s="8"/>
      <c r="B88" s="9"/>
      <c r="C88" s="10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</row>
    <row r="89" spans="1:39" ht="15">
      <c r="A89" s="8"/>
      <c r="B89" s="9"/>
      <c r="C89" s="10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</row>
    <row r="90" spans="1:39" ht="15">
      <c r="A90" s="11"/>
      <c r="B90" s="12"/>
      <c r="C90" s="13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:39" ht="15">
      <c r="A91" s="11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:39" ht="15">
      <c r="A92" s="11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:39" ht="15">
      <c r="A93" s="11"/>
      <c r="B93" s="12"/>
      <c r="C93" s="13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:39" ht="15">
      <c r="A94" s="11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:39" ht="15">
      <c r="A95" s="11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:39" ht="15">
      <c r="A96" s="11"/>
      <c r="B96" s="12"/>
      <c r="C96" s="13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</row>
    <row r="97" spans="1:39" ht="15">
      <c r="A97" s="11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</row>
    <row r="98" spans="1:39" ht="15">
      <c r="A98" s="11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</row>
    <row r="99" spans="1:39" ht="15">
      <c r="A99" s="11"/>
      <c r="B99" s="12"/>
      <c r="C99" s="13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</row>
    <row r="100" spans="1:39" ht="15">
      <c r="A100" s="11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</row>
    <row r="101" spans="1:39" ht="15">
      <c r="A101" s="11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</row>
    <row r="102" spans="1:39" ht="15">
      <c r="A102" s="11"/>
      <c r="B102" s="12"/>
      <c r="C102" s="13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</row>
    <row r="103" spans="1:39" ht="15">
      <c r="A103" s="11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</row>
    <row r="104" spans="1:39" ht="15">
      <c r="A104" s="11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</row>
    <row r="105" spans="1:39" ht="15">
      <c r="A105" s="11"/>
      <c r="B105" s="12"/>
      <c r="C105" s="13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</row>
    <row r="106" spans="1:39" ht="15">
      <c r="A106" s="11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</row>
    <row r="107" spans="1:39" ht="15">
      <c r="A107" s="11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</row>
    <row r="108" spans="1:39" ht="15">
      <c r="A108" s="11"/>
      <c r="B108" s="12"/>
      <c r="C108" s="13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</row>
    <row r="109" spans="1:39" ht="15">
      <c r="A109" s="11"/>
      <c r="B109" s="12"/>
      <c r="C109" s="13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</row>
    <row r="110" spans="1:39" ht="15">
      <c r="A110" s="11"/>
      <c r="B110" s="12"/>
      <c r="C110" s="13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</row>
    <row r="111" spans="1:39" ht="15">
      <c r="A111" s="11"/>
      <c r="B111" s="12"/>
      <c r="C111" s="13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</row>
    <row r="112" spans="1:39" ht="15">
      <c r="A112" s="11"/>
      <c r="B112" s="12"/>
      <c r="C112" s="13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</row>
    <row r="113" spans="1:39" ht="15">
      <c r="A113" s="11"/>
      <c r="B113" s="12"/>
      <c r="C113" s="13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</row>
    <row r="114" spans="1:39" ht="15">
      <c r="A114" s="11"/>
      <c r="B114" s="12"/>
      <c r="C114" s="13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</row>
    <row r="115" spans="1:39" ht="15">
      <c r="A115" s="11"/>
      <c r="B115" s="12"/>
      <c r="C115" s="13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</row>
    <row r="116" spans="1:39" ht="15">
      <c r="A116" s="11"/>
      <c r="B116" s="12"/>
      <c r="C116" s="13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</row>
    <row r="117" spans="1:39" ht="15">
      <c r="A117" s="11"/>
      <c r="B117" s="12"/>
      <c r="C117" s="13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</row>
    <row r="118" spans="1:39" ht="15">
      <c r="A118" s="11"/>
      <c r="B118" s="12"/>
      <c r="C118" s="13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</row>
    <row r="119" spans="1:39" ht="15">
      <c r="A119" s="11"/>
      <c r="B119" s="12"/>
      <c r="C119" s="13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</row>
    <row r="120" spans="1:39" ht="15">
      <c r="A120" s="11"/>
      <c r="B120" s="12"/>
      <c r="C120" s="13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</row>
    <row r="121" spans="1:39" ht="15">
      <c r="A121" s="11"/>
      <c r="B121" s="12"/>
      <c r="C121" s="13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</row>
    <row r="122" spans="1:39" ht="15">
      <c r="A122" s="11"/>
      <c r="B122" s="12"/>
      <c r="C122" s="13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</row>
    <row r="123" spans="1:39" ht="15">
      <c r="A123" s="11"/>
      <c r="B123" s="12"/>
      <c r="C123" s="13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</row>
    <row r="124" spans="1:39" ht="15">
      <c r="A124" s="11"/>
      <c r="B124" s="12"/>
      <c r="C124" s="13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</row>
    <row r="125" spans="1:39" ht="15">
      <c r="A125" s="11"/>
      <c r="B125" s="12"/>
      <c r="C125" s="13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</row>
    <row r="126" spans="1:39" ht="15">
      <c r="A126" s="11"/>
      <c r="B126" s="12"/>
      <c r="C126" s="13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</row>
    <row r="127" spans="1:39" ht="15">
      <c r="A127" s="11"/>
      <c r="B127" s="12"/>
      <c r="C127" s="13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</row>
    <row r="128" spans="1:39" ht="15">
      <c r="A128" s="11"/>
      <c r="B128" s="12"/>
      <c r="C128" s="13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</row>
    <row r="129" spans="1:39" ht="15">
      <c r="A129" s="11"/>
      <c r="B129" s="12"/>
      <c r="C129" s="13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</row>
    <row r="130" spans="1:39" ht="15">
      <c r="A130" s="11"/>
      <c r="B130" s="12"/>
      <c r="C130" s="13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</row>
    <row r="131" spans="1:39" ht="15">
      <c r="A131" s="11"/>
      <c r="B131" s="12"/>
      <c r="C131" s="13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</row>
    <row r="132" spans="1:39" ht="15">
      <c r="A132" s="11"/>
      <c r="B132" s="12"/>
      <c r="C132" s="13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</row>
    <row r="133" spans="1:39" ht="15">
      <c r="A133" s="11"/>
      <c r="B133" s="12"/>
      <c r="C133" s="13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</row>
    <row r="134" spans="1:39" ht="15">
      <c r="A134" s="11"/>
      <c r="B134" s="12"/>
      <c r="C134" s="13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</row>
    <row r="135" spans="1:39" ht="15">
      <c r="A135" s="11"/>
      <c r="B135" s="12"/>
      <c r="C135" s="13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</row>
    <row r="136" spans="1:39" ht="15">
      <c r="A136" s="11"/>
      <c r="B136" s="12"/>
      <c r="C136" s="13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</row>
    <row r="137" spans="1:39" ht="15">
      <c r="A137" s="11"/>
      <c r="B137" s="12"/>
      <c r="C137" s="13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</row>
    <row r="138" spans="1:39" ht="15">
      <c r="A138" s="11"/>
      <c r="B138" s="12"/>
      <c r="C138" s="13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</row>
    <row r="139" spans="1:39" ht="15">
      <c r="A139" s="11"/>
      <c r="B139" s="12"/>
      <c r="C139" s="13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</row>
    <row r="140" spans="1:39" ht="15">
      <c r="A140" s="11"/>
      <c r="B140" s="12"/>
      <c r="C140" s="13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</row>
    <row r="141" spans="1:39" ht="15">
      <c r="A141" s="11"/>
      <c r="B141" s="12"/>
      <c r="C141" s="13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</row>
    <row r="142" spans="1:39" ht="15">
      <c r="A142" s="11"/>
      <c r="B142" s="12"/>
      <c r="C142" s="13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</row>
    <row r="143" spans="1:39" ht="15">
      <c r="A143" s="11"/>
      <c r="B143" s="12"/>
      <c r="C143" s="13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</row>
    <row r="144" spans="1:39" ht="15">
      <c r="A144" s="11"/>
      <c r="B144" s="12"/>
      <c r="C144" s="13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</row>
    <row r="145" spans="1:39" ht="15">
      <c r="A145" s="11"/>
      <c r="B145" s="12"/>
      <c r="C145" s="13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</row>
    <row r="146" spans="1:39" ht="15">
      <c r="A146" s="11"/>
      <c r="B146" s="12"/>
      <c r="C146" s="13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</row>
    <row r="147" spans="1:39" ht="15">
      <c r="A147" s="11"/>
      <c r="B147" s="12"/>
      <c r="C147" s="13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</row>
    <row r="148" spans="1:39" ht="15">
      <c r="A148" s="11"/>
      <c r="B148" s="12"/>
      <c r="C148" s="13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</row>
    <row r="149" spans="1:39" ht="15">
      <c r="A149" s="11"/>
      <c r="B149" s="12"/>
      <c r="C149" s="13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</row>
    <row r="150" spans="1:39" ht="15">
      <c r="A150" s="11"/>
      <c r="B150" s="12"/>
      <c r="C150" s="13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</row>
    <row r="151" spans="1:39" ht="15">
      <c r="A151" s="11"/>
      <c r="B151" s="12"/>
      <c r="C151" s="13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</row>
    <row r="152" spans="1:39" ht="15">
      <c r="A152" s="11"/>
      <c r="B152" s="12"/>
      <c r="C152" s="13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</row>
    <row r="153" spans="1:39" ht="15">
      <c r="A153" s="11"/>
      <c r="B153" s="12"/>
      <c r="C153" s="13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</row>
    <row r="154" spans="1:39" ht="15">
      <c r="A154" s="11"/>
      <c r="B154" s="12"/>
      <c r="C154" s="13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</row>
    <row r="155" spans="1:39" ht="15">
      <c r="A155" s="11"/>
      <c r="B155" s="12"/>
      <c r="C155" s="13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</row>
    <row r="156" spans="1:39" ht="15">
      <c r="A156" s="11"/>
      <c r="B156" s="12"/>
      <c r="C156" s="13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</row>
    <row r="157" spans="1:39" ht="15">
      <c r="A157" s="11"/>
      <c r="B157" s="12"/>
      <c r="C157" s="13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</row>
    <row r="158" spans="1:39" ht="15">
      <c r="A158" s="11"/>
      <c r="B158" s="12"/>
      <c r="C158" s="13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</row>
    <row r="159" spans="1:39" ht="15">
      <c r="A159" s="11"/>
      <c r="B159" s="12"/>
      <c r="C159" s="13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</row>
    <row r="160" spans="1:39" ht="15">
      <c r="A160" s="11"/>
      <c r="B160" s="12"/>
      <c r="C160" s="13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</row>
    <row r="161" spans="1:39" ht="15">
      <c r="A161" s="11"/>
      <c r="B161" s="12"/>
      <c r="C161" s="13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</row>
    <row r="162" spans="1:39" ht="15">
      <c r="A162" s="11"/>
      <c r="B162" s="12"/>
      <c r="C162" s="13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</row>
    <row r="163" spans="1:39" ht="15">
      <c r="A163" s="11"/>
      <c r="B163" s="12"/>
      <c r="C163" s="13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</row>
    <row r="164" spans="1:39" ht="15">
      <c r="A164" s="11"/>
      <c r="B164" s="12"/>
      <c r="C164" s="13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</row>
    <row r="165" spans="1:39" ht="15">
      <c r="A165" s="11"/>
      <c r="B165" s="12"/>
      <c r="C165" s="13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</row>
    <row r="166" spans="1:39" ht="15">
      <c r="A166" s="11"/>
      <c r="B166" s="12"/>
      <c r="C166" s="13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</row>
    <row r="167" spans="1:39" ht="15">
      <c r="A167" s="11"/>
      <c r="B167" s="12"/>
      <c r="C167" s="1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</row>
    <row r="168" spans="1:39" ht="15">
      <c r="A168" s="11"/>
      <c r="B168" s="12"/>
      <c r="C168" s="13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</row>
    <row r="169" spans="1:39" ht="15">
      <c r="A169" s="11"/>
      <c r="B169" s="12"/>
      <c r="C169" s="13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</row>
    <row r="170" spans="1:39" ht="15">
      <c r="A170" s="11"/>
      <c r="B170" s="12"/>
      <c r="C170" s="13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</row>
    <row r="171" spans="1:39" ht="15">
      <c r="A171" s="11"/>
      <c r="B171" s="12"/>
      <c r="C171" s="13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</row>
    <row r="172" spans="1:39" ht="15">
      <c r="A172" s="11"/>
      <c r="B172" s="12"/>
      <c r="C172" s="13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</row>
    <row r="173" spans="1:39" ht="15">
      <c r="A173" s="11"/>
      <c r="B173" s="12"/>
      <c r="C173" s="13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</row>
    <row r="174" spans="1:39" ht="15">
      <c r="A174" s="11"/>
      <c r="B174" s="12"/>
      <c r="C174" s="13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</row>
    <row r="175" spans="1:39" ht="15">
      <c r="A175" s="11"/>
      <c r="B175" s="12"/>
      <c r="C175" s="13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</row>
    <row r="176" spans="1:39" ht="15">
      <c r="A176" s="11"/>
      <c r="B176" s="12"/>
      <c r="C176" s="13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</row>
    <row r="177" spans="1:39" ht="15">
      <c r="A177" s="11"/>
      <c r="B177" s="12"/>
      <c r="C177" s="13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</row>
    <row r="178" spans="1:39" ht="15">
      <c r="A178" s="11"/>
      <c r="B178" s="12"/>
      <c r="C178" s="13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</row>
    <row r="179" spans="1:39" ht="15">
      <c r="A179" s="11"/>
      <c r="B179" s="12"/>
      <c r="C179" s="13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</row>
    <row r="180" spans="1:39" ht="15">
      <c r="A180" s="11"/>
      <c r="B180" s="12"/>
      <c r="C180" s="13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</row>
    <row r="181" spans="1:39" ht="15">
      <c r="A181" s="11"/>
      <c r="B181" s="12"/>
      <c r="C181" s="13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</row>
    <row r="182" spans="1:39" ht="15">
      <c r="A182" s="11"/>
      <c r="B182" s="12"/>
      <c r="C182" s="13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</row>
    <row r="183" spans="1:39" ht="15">
      <c r="A183" s="11"/>
      <c r="B183" s="12"/>
      <c r="C183" s="13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</row>
    <row r="184" spans="1:39" ht="15">
      <c r="A184" s="11"/>
      <c r="B184" s="12"/>
      <c r="C184" s="13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</row>
    <row r="185" spans="1:39" ht="15">
      <c r="A185" s="11"/>
      <c r="B185" s="12"/>
      <c r="C185" s="13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</row>
    <row r="186" spans="1:39" ht="15">
      <c r="A186" s="11"/>
      <c r="B186" s="12"/>
      <c r="C186" s="13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</row>
    <row r="187" spans="1:39" ht="15">
      <c r="A187" s="11"/>
      <c r="B187" s="12"/>
      <c r="C187" s="13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</row>
    <row r="188" spans="1:39" ht="15">
      <c r="A188" s="11"/>
      <c r="B188" s="12"/>
      <c r="C188" s="13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</row>
    <row r="189" spans="1:39" ht="15">
      <c r="A189" s="11"/>
      <c r="B189" s="12"/>
      <c r="C189" s="13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</row>
    <row r="190" spans="1:39" ht="15">
      <c r="A190" s="11"/>
      <c r="B190" s="12"/>
      <c r="C190" s="13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</row>
    <row r="191" spans="1:39" ht="15">
      <c r="A191" s="11"/>
      <c r="B191" s="12"/>
      <c r="C191" s="13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</row>
    <row r="192" spans="1:39" ht="15">
      <c r="A192" s="11"/>
      <c r="B192" s="12"/>
      <c r="C192" s="13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39" ht="15">
      <c r="A193" s="11"/>
      <c r="B193" s="12"/>
      <c r="C193" s="13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</row>
    <row r="194" spans="1:39" ht="15">
      <c r="A194" s="11"/>
      <c r="B194" s="12"/>
      <c r="C194" s="13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</row>
    <row r="195" spans="1:39" ht="15">
      <c r="A195" s="11"/>
      <c r="B195" s="12"/>
      <c r="C195" s="13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</row>
    <row r="196" spans="1:39" ht="15">
      <c r="A196" s="11"/>
      <c r="B196" s="12"/>
      <c r="C196" s="13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</row>
    <row r="197" spans="1:39" ht="15">
      <c r="A197" s="11"/>
      <c r="B197" s="12"/>
      <c r="C197" s="13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</row>
    <row r="198" spans="1:39" ht="15">
      <c r="A198" s="11"/>
      <c r="B198" s="12"/>
      <c r="C198" s="13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</row>
    <row r="199" spans="1:39" ht="15">
      <c r="A199" s="11"/>
      <c r="B199" s="12"/>
      <c r="C199" s="13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</row>
    <row r="200" spans="1:39" ht="15">
      <c r="A200" s="11"/>
      <c r="B200" s="12"/>
      <c r="C200" s="13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</row>
    <row r="201" spans="1:39" ht="15">
      <c r="A201" s="11"/>
      <c r="B201" s="12"/>
      <c r="C201" s="13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</row>
    <row r="202" spans="1:39" ht="15">
      <c r="A202" s="11"/>
      <c r="B202" s="12"/>
      <c r="C202" s="13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</row>
    <row r="203" spans="1:39" ht="15">
      <c r="A203" s="11"/>
      <c r="B203" s="12"/>
      <c r="C203" s="13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</row>
    <row r="204" spans="1:39" ht="15">
      <c r="A204" s="11"/>
      <c r="B204" s="12"/>
      <c r="C204" s="13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</row>
    <row r="205" spans="1:39" ht="15">
      <c r="A205" s="11"/>
      <c r="B205" s="12"/>
      <c r="C205" s="13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</row>
    <row r="206" spans="1:39" ht="15">
      <c r="A206" s="11"/>
      <c r="B206" s="12"/>
      <c r="C206" s="13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</row>
    <row r="207" spans="1:39" ht="15">
      <c r="A207" s="11"/>
      <c r="B207" s="12"/>
      <c r="C207" s="13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</row>
    <row r="208" spans="1:39" ht="15">
      <c r="A208" s="11"/>
      <c r="B208" s="12"/>
      <c r="C208" s="13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</row>
    <row r="209" spans="1:39" ht="15">
      <c r="A209" s="11"/>
      <c r="B209" s="12"/>
      <c r="C209" s="13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</row>
    <row r="210" spans="1:39" ht="15">
      <c r="A210" s="11"/>
      <c r="B210" s="12"/>
      <c r="C210" s="13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</row>
    <row r="211" spans="1:39" ht="15">
      <c r="A211" s="11"/>
      <c r="B211" s="12"/>
      <c r="C211" s="13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</row>
    <row r="212" spans="1:39" ht="15">
      <c r="A212" s="11"/>
      <c r="B212" s="12"/>
      <c r="C212" s="13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</row>
    <row r="213" spans="1:39" ht="15">
      <c r="A213" s="11"/>
      <c r="B213" s="12"/>
      <c r="C213" s="13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</row>
    <row r="214" spans="1:39" ht="15">
      <c r="A214" s="11"/>
      <c r="B214" s="12"/>
      <c r="C214" s="13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</row>
    <row r="215" spans="1:39" ht="15">
      <c r="A215" s="11"/>
      <c r="B215" s="12"/>
      <c r="C215" s="13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</row>
    <row r="216" spans="1:39" ht="15">
      <c r="A216" s="11"/>
      <c r="B216" s="12"/>
      <c r="C216" s="13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</row>
    <row r="217" spans="1:39" ht="15">
      <c r="A217" s="11"/>
      <c r="B217" s="12"/>
      <c r="C217" s="13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</row>
    <row r="218" spans="1:39" ht="15">
      <c r="A218" s="11"/>
      <c r="B218" s="12"/>
      <c r="C218" s="13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</row>
    <row r="219" spans="1:39" ht="15">
      <c r="A219" s="11"/>
      <c r="B219" s="12"/>
      <c r="C219" s="13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</row>
    <row r="220" spans="1:39" ht="15">
      <c r="A220" s="11"/>
      <c r="B220" s="12"/>
      <c r="C220" s="13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</row>
    <row r="221" spans="1:39" ht="15">
      <c r="A221" s="11"/>
      <c r="B221" s="12"/>
      <c r="C221" s="13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</row>
    <row r="222" spans="1:39" ht="15">
      <c r="A222" s="11"/>
      <c r="B222" s="12"/>
      <c r="C222" s="13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</row>
    <row r="223" spans="1:39" ht="15">
      <c r="A223" s="11"/>
      <c r="B223" s="12"/>
      <c r="C223" s="13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</row>
    <row r="224" spans="1:39" ht="15">
      <c r="A224" s="11"/>
      <c r="B224" s="12"/>
      <c r="C224" s="13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</row>
    <row r="225" spans="1:39" ht="15">
      <c r="A225" s="11"/>
      <c r="B225" s="12"/>
      <c r="C225" s="13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</row>
    <row r="226" spans="1:39" ht="15">
      <c r="A226" s="11"/>
      <c r="B226" s="12"/>
      <c r="C226" s="13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</row>
    <row r="227" spans="1:39" ht="15">
      <c r="A227" s="11"/>
      <c r="B227" s="12"/>
      <c r="C227" s="13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</row>
    <row r="228" spans="1:39" ht="15">
      <c r="A228" s="11"/>
      <c r="B228" s="12"/>
      <c r="C228" s="13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</row>
    <row r="229" spans="1:39" ht="15">
      <c r="A229" s="11"/>
      <c r="B229" s="12"/>
      <c r="C229" s="13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</row>
    <row r="230" spans="1:39" ht="15">
      <c r="A230" s="11"/>
      <c r="B230" s="12"/>
      <c r="C230" s="13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</row>
    <row r="231" spans="1:39" ht="15">
      <c r="A231" s="11"/>
      <c r="B231" s="12"/>
      <c r="C231" s="13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</row>
    <row r="232" spans="1:39" ht="15">
      <c r="A232" s="11"/>
      <c r="B232" s="12"/>
      <c r="C232" s="13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</row>
    <row r="233" spans="1:39" ht="15">
      <c r="A233" s="11"/>
      <c r="B233" s="12"/>
      <c r="C233" s="13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</row>
    <row r="234" spans="1:39" ht="15">
      <c r="A234" s="11"/>
      <c r="B234" s="12"/>
      <c r="C234" s="13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</row>
    <row r="235" spans="1:39" ht="15">
      <c r="A235" s="11"/>
      <c r="B235" s="12"/>
      <c r="C235" s="13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</row>
    <row r="236" spans="1:39" ht="15">
      <c r="A236" s="11"/>
      <c r="B236" s="12"/>
      <c r="C236" s="13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</row>
    <row r="237" spans="1:39" ht="15">
      <c r="A237" s="11"/>
      <c r="B237" s="12"/>
      <c r="C237" s="13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</row>
    <row r="238" spans="1:39" ht="15">
      <c r="A238" s="11"/>
      <c r="B238" s="12"/>
      <c r="C238" s="13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</row>
    <row r="239" spans="1:39" ht="15">
      <c r="A239" s="11"/>
      <c r="B239" s="12"/>
      <c r="C239" s="13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</row>
    <row r="240" spans="1:39" ht="15">
      <c r="A240" s="11"/>
      <c r="B240" s="12"/>
      <c r="C240" s="13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</row>
    <row r="241" spans="1:39" ht="15">
      <c r="A241" s="11"/>
      <c r="B241" s="12"/>
      <c r="C241" s="13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</row>
    <row r="242" spans="1:39" ht="15">
      <c r="A242" s="11"/>
      <c r="B242" s="12"/>
      <c r="C242" s="13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</row>
    <row r="243" spans="1:39" ht="15">
      <c r="A243" s="11"/>
      <c r="B243" s="12"/>
      <c r="C243" s="13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</row>
    <row r="244" spans="1:39" ht="15">
      <c r="A244" s="11"/>
      <c r="B244" s="12"/>
      <c r="C244" s="13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</row>
    <row r="245" spans="1:39" ht="15">
      <c r="A245" s="11"/>
      <c r="B245" s="12"/>
      <c r="C245" s="13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</row>
    <row r="246" spans="1:39" ht="15">
      <c r="A246" s="11"/>
      <c r="B246" s="12"/>
      <c r="C246" s="13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</row>
    <row r="247" spans="1:39" ht="15">
      <c r="A247" s="11"/>
      <c r="B247" s="12"/>
      <c r="C247" s="13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</row>
    <row r="248" spans="1:39" ht="15">
      <c r="A248" s="11"/>
      <c r="B248" s="12"/>
      <c r="C248" s="13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</row>
    <row r="249" spans="1:39" ht="15">
      <c r="A249" s="11"/>
      <c r="B249" s="12"/>
      <c r="C249" s="13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</row>
    <row r="250" spans="1:39" ht="15">
      <c r="A250" s="11"/>
      <c r="B250" s="12"/>
      <c r="C250" s="13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</row>
    <row r="251" spans="1:39" ht="15">
      <c r="A251" s="11"/>
      <c r="B251" s="12"/>
      <c r="C251" s="13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</row>
    <row r="252" spans="1:39" ht="15">
      <c r="A252" s="11"/>
      <c r="B252" s="12"/>
      <c r="C252" s="13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</row>
    <row r="253" spans="1:39" ht="15">
      <c r="A253" s="11"/>
      <c r="B253" s="12"/>
      <c r="C253" s="13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</row>
    <row r="254" spans="1:39" ht="15">
      <c r="A254" s="11"/>
      <c r="B254" s="12"/>
      <c r="C254" s="13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</row>
    <row r="255" spans="1:39" ht="15">
      <c r="A255" s="11"/>
      <c r="B255" s="12"/>
      <c r="C255" s="13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</row>
    <row r="256" spans="1:39" ht="15">
      <c r="A256" s="11"/>
      <c r="B256" s="12"/>
      <c r="C256" s="13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</row>
    <row r="257" spans="1:39" ht="15">
      <c r="A257" s="11"/>
      <c r="B257" s="12"/>
      <c r="C257" s="13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</row>
    <row r="258" spans="1:39" ht="15">
      <c r="A258" s="11"/>
      <c r="B258" s="12"/>
      <c r="C258" s="13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</row>
    <row r="259" spans="1:39" ht="15">
      <c r="A259" s="11"/>
      <c r="B259" s="12"/>
      <c r="C259" s="13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</row>
    <row r="260" spans="1:39" ht="15">
      <c r="A260" s="11"/>
      <c r="B260" s="12"/>
      <c r="C260" s="13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</row>
    <row r="261" spans="1:39" ht="15">
      <c r="A261" s="11"/>
      <c r="B261" s="12"/>
      <c r="C261" s="13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</row>
    <row r="262" spans="1:39" ht="15">
      <c r="A262" s="11"/>
      <c r="B262" s="12"/>
      <c r="C262" s="13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</row>
    <row r="263" spans="1:39" ht="15">
      <c r="A263" s="11"/>
      <c r="B263" s="12"/>
      <c r="C263" s="13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</row>
    <row r="264" spans="1:39" ht="15">
      <c r="A264" s="11"/>
      <c r="B264" s="12"/>
      <c r="C264" s="13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</row>
    <row r="265" spans="1:39" ht="15">
      <c r="A265" s="11"/>
      <c r="B265" s="12"/>
      <c r="C265" s="13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</row>
    <row r="266" spans="1:39" ht="15">
      <c r="A266" s="11"/>
      <c r="B266" s="12"/>
      <c r="C266" s="13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</row>
    <row r="267" spans="1:39" ht="15">
      <c r="A267" s="11"/>
      <c r="B267" s="12"/>
      <c r="C267" s="13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</row>
    <row r="268" spans="1:39" ht="15">
      <c r="A268" s="11"/>
      <c r="B268" s="12"/>
      <c r="C268" s="13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</row>
    <row r="269" spans="1:39" ht="15">
      <c r="A269" s="11"/>
      <c r="B269" s="12"/>
      <c r="C269" s="13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</row>
    <row r="270" spans="1:39" ht="15">
      <c r="A270" s="11"/>
      <c r="B270" s="12"/>
      <c r="C270" s="13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</row>
    <row r="271" spans="1:39" ht="15">
      <c r="A271" s="11"/>
      <c r="B271" s="12"/>
      <c r="C271" s="13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</row>
    <row r="272" spans="1:39" ht="15">
      <c r="A272" s="11"/>
      <c r="B272" s="12"/>
      <c r="C272" s="13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</row>
    <row r="273" spans="1:39" ht="15">
      <c r="A273" s="11"/>
      <c r="B273" s="12"/>
      <c r="C273" s="13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</row>
    <row r="274" spans="1:39" ht="15">
      <c r="A274" s="11"/>
      <c r="B274" s="12"/>
      <c r="C274" s="13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</row>
    <row r="275" spans="1:39" ht="15">
      <c r="A275" s="11"/>
      <c r="B275" s="12"/>
      <c r="C275" s="13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</row>
    <row r="276" spans="1:39" ht="15">
      <c r="A276" s="11"/>
      <c r="B276" s="12"/>
      <c r="C276" s="13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</row>
    <row r="277" spans="1:39" ht="15">
      <c r="A277" s="11"/>
      <c r="B277" s="12"/>
      <c r="C277" s="13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</row>
    <row r="278" spans="1:39" ht="15">
      <c r="A278" s="11"/>
      <c r="B278" s="12"/>
      <c r="C278" s="13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</row>
    <row r="279" spans="1:39" ht="15">
      <c r="A279" s="11"/>
      <c r="B279" s="12"/>
      <c r="C279" s="13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</row>
    <row r="280" spans="1:39" ht="15">
      <c r="A280" s="11"/>
      <c r="B280" s="12"/>
      <c r="C280" s="13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</row>
    <row r="281" spans="1:39" ht="15">
      <c r="A281" s="11"/>
      <c r="B281" s="12"/>
      <c r="C281" s="13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</row>
    <row r="282" spans="1:39" ht="15">
      <c r="A282" s="11"/>
      <c r="B282" s="12"/>
      <c r="C282" s="13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</row>
    <row r="283" spans="1:39" ht="15">
      <c r="A283" s="11"/>
      <c r="B283" s="12"/>
      <c r="C283" s="13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</row>
    <row r="284" spans="1:39" ht="15">
      <c r="A284" s="11"/>
      <c r="B284" s="12"/>
      <c r="C284" s="13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</row>
    <row r="285" spans="1:39" ht="15">
      <c r="A285" s="11"/>
      <c r="B285" s="12"/>
      <c r="C285" s="13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</row>
    <row r="286" spans="1:39" ht="15">
      <c r="A286" s="11"/>
      <c r="B286" s="12"/>
      <c r="C286" s="13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</row>
    <row r="287" spans="1:39" ht="15">
      <c r="A287" s="11"/>
      <c r="B287" s="12"/>
      <c r="C287" s="13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</row>
    <row r="288" spans="1:39" ht="15">
      <c r="A288" s="11"/>
      <c r="B288" s="12"/>
      <c r="C288" s="13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</row>
    <row r="289" spans="1:39" ht="15">
      <c r="A289" s="11"/>
      <c r="B289" s="12"/>
      <c r="C289" s="13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</row>
    <row r="290" spans="1:39" ht="15">
      <c r="A290" s="11"/>
      <c r="B290" s="12"/>
      <c r="C290" s="13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</row>
    <row r="291" spans="1:39" ht="15">
      <c r="A291" s="11"/>
      <c r="B291" s="12"/>
      <c r="C291" s="13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</row>
    <row r="292" spans="1:39" ht="15">
      <c r="A292" s="11"/>
      <c r="B292" s="12"/>
      <c r="C292" s="13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</row>
    <row r="293" spans="1:39" ht="15">
      <c r="A293" s="11"/>
      <c r="B293" s="12"/>
      <c r="C293" s="13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</row>
  </sheetData>
  <sheetProtection/>
  <mergeCells count="44">
    <mergeCell ref="A19:C19"/>
    <mergeCell ref="V6:V7"/>
    <mergeCell ref="W6:AD6"/>
    <mergeCell ref="AE6:AE7"/>
    <mergeCell ref="A12:C12"/>
    <mergeCell ref="A13:AM13"/>
    <mergeCell ref="A9:AM9"/>
    <mergeCell ref="A68:AL68"/>
    <mergeCell ref="A33:C33"/>
    <mergeCell ref="A61:C61"/>
    <mergeCell ref="A62:AM62"/>
    <mergeCell ref="A64:C64"/>
    <mergeCell ref="A67:AL67"/>
    <mergeCell ref="A66:AM66"/>
    <mergeCell ref="A65:C65"/>
    <mergeCell ref="A34:AM34"/>
    <mergeCell ref="A41:AM41"/>
    <mergeCell ref="A40:C40"/>
    <mergeCell ref="A58:C58"/>
    <mergeCell ref="A59:AM59"/>
    <mergeCell ref="A51:C51"/>
    <mergeCell ref="A52:AM52"/>
    <mergeCell ref="A48:C48"/>
    <mergeCell ref="A49:AM49"/>
    <mergeCell ref="AB1:AM1"/>
    <mergeCell ref="AB2:AM2"/>
    <mergeCell ref="A1:AA2"/>
    <mergeCell ref="M5:U5"/>
    <mergeCell ref="N6:U6"/>
    <mergeCell ref="A26:C26"/>
    <mergeCell ref="AE4:AM5"/>
    <mergeCell ref="M6:M7"/>
    <mergeCell ref="A20:AM20"/>
    <mergeCell ref="V5:AD5"/>
    <mergeCell ref="A27:AM27"/>
    <mergeCell ref="D5:L5"/>
    <mergeCell ref="D4:AD4"/>
    <mergeCell ref="E6:L6"/>
    <mergeCell ref="A3:AM3"/>
    <mergeCell ref="A4:A7"/>
    <mergeCell ref="AF6:AM6"/>
    <mergeCell ref="D6:D7"/>
    <mergeCell ref="B4:B7"/>
    <mergeCell ref="C4:C7"/>
  </mergeCells>
  <printOptions/>
  <pageMargins left="0.4724409448818898" right="0.4724409448818898" top="0.5118110236220472" bottom="0.3937007874015748" header="0.31496062992125984" footer="0.31496062992125984"/>
  <pageSetup horizontalDpi="600" verticalDpi="600" orientation="landscape" paperSize="9" scale="71" r:id="rId1"/>
  <rowBreaks count="7" manualBreakCount="7">
    <brk id="14" max="255" man="1"/>
    <brk id="19" max="255" man="1"/>
    <brk id="26" max="255" man="1"/>
    <brk id="33" max="255" man="1"/>
    <brk id="40" max="255" man="1"/>
    <brk id="48" max="255" man="1"/>
    <brk id="55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Инженер_5</dc:creator>
  <cp:keywords/>
  <dc:description/>
  <cp:lastModifiedBy>Инженер_5</cp:lastModifiedBy>
  <cp:lastPrinted>2024-02-29T11:23:42Z</cp:lastPrinted>
  <dcterms:created xsi:type="dcterms:W3CDTF">2021-08-10T04:25:30Z</dcterms:created>
  <dcterms:modified xsi:type="dcterms:W3CDTF">2024-02-29T11:50:34Z</dcterms:modified>
  <cp:category/>
  <cp:version/>
  <cp:contentType/>
  <cp:contentStatus/>
</cp:coreProperties>
</file>