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675"/>
  </bookViews>
  <sheets>
    <sheet name="Бюджет" sheetId="1" r:id="rId1"/>
    <sheet name="Лист1" sheetId="2" r:id="rId2"/>
  </sheets>
  <definedNames>
    <definedName name="_xlnm._FilterDatabase" localSheetId="0" hidden="1">Бюджет!$A$12:$L$62</definedName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1" l="1"/>
  <c r="L61" i="1"/>
  <c r="K61" i="1"/>
  <c r="J61" i="1"/>
  <c r="I61" i="1"/>
  <c r="H61" i="1"/>
  <c r="G61" i="1"/>
  <c r="F61" i="1"/>
  <c r="L60" i="1"/>
  <c r="K60" i="1"/>
  <c r="J60" i="1"/>
  <c r="I60" i="1"/>
  <c r="H60" i="1"/>
  <c r="G60" i="1"/>
  <c r="F60" i="1"/>
  <c r="L59" i="1"/>
  <c r="K59" i="1"/>
  <c r="J59" i="1"/>
  <c r="I59" i="1"/>
  <c r="H59" i="1"/>
  <c r="G59" i="1"/>
  <c r="F59" i="1"/>
  <c r="F58" i="1"/>
  <c r="F57" i="1"/>
  <c r="L56" i="1"/>
  <c r="K56" i="1"/>
  <c r="J56" i="1"/>
  <c r="I56" i="1"/>
  <c r="H56" i="1"/>
  <c r="G56" i="1"/>
  <c r="F56" i="1"/>
  <c r="L55" i="1"/>
  <c r="K55" i="1"/>
  <c r="J55" i="1"/>
  <c r="I55" i="1"/>
  <c r="H55" i="1"/>
  <c r="G55" i="1"/>
  <c r="F55" i="1"/>
  <c r="L54" i="1"/>
  <c r="K54" i="1"/>
  <c r="J54" i="1"/>
  <c r="I54" i="1"/>
  <c r="H54" i="1"/>
  <c r="G54" i="1"/>
  <c r="F54" i="1"/>
  <c r="L53" i="1"/>
  <c r="K53" i="1"/>
  <c r="J53" i="1"/>
  <c r="I53" i="1"/>
  <c r="H53" i="1"/>
  <c r="G53" i="1"/>
  <c r="F53" i="1"/>
  <c r="F52" i="1"/>
  <c r="L51" i="1"/>
  <c r="K51" i="1"/>
  <c r="J51" i="1"/>
  <c r="I51" i="1"/>
  <c r="H51" i="1"/>
  <c r="G51" i="1"/>
  <c r="F51" i="1"/>
  <c r="L48" i="1"/>
  <c r="K48" i="1"/>
  <c r="J48" i="1"/>
  <c r="I48" i="1"/>
  <c r="H48" i="1"/>
  <c r="F48" i="1"/>
  <c r="L47" i="1"/>
  <c r="K47" i="1"/>
  <c r="J47" i="1"/>
  <c r="I47" i="1"/>
  <c r="H47" i="1"/>
  <c r="F47" i="1"/>
  <c r="F46" i="1"/>
  <c r="L45" i="1"/>
  <c r="K45" i="1"/>
  <c r="J45" i="1"/>
  <c r="I45" i="1"/>
  <c r="H45" i="1"/>
  <c r="G45" i="1"/>
  <c r="F45" i="1"/>
  <c r="L43" i="1"/>
  <c r="K43" i="1"/>
  <c r="J43" i="1"/>
  <c r="I43" i="1"/>
  <c r="H43" i="1"/>
  <c r="G43" i="1"/>
  <c r="L42" i="1"/>
  <c r="K42" i="1"/>
  <c r="J42" i="1"/>
  <c r="I42" i="1"/>
  <c r="H42" i="1"/>
  <c r="G42" i="1"/>
  <c r="F42" i="1"/>
  <c r="L41" i="1"/>
  <c r="K41" i="1"/>
  <c r="J41" i="1"/>
  <c r="I41" i="1"/>
  <c r="H41" i="1"/>
  <c r="G41" i="1"/>
  <c r="F41" i="1"/>
  <c r="F40" i="1"/>
  <c r="G39" i="1"/>
  <c r="F39" i="1"/>
  <c r="F38" i="1"/>
  <c r="L37" i="1"/>
  <c r="K37" i="1"/>
  <c r="J37" i="1"/>
  <c r="I37" i="1"/>
  <c r="H37" i="1"/>
  <c r="G37" i="1"/>
  <c r="F37" i="1"/>
  <c r="F36" i="1"/>
  <c r="L35" i="1"/>
  <c r="K35" i="1"/>
  <c r="J35" i="1"/>
  <c r="I35" i="1"/>
  <c r="H35" i="1"/>
  <c r="G35" i="1"/>
  <c r="F35" i="1"/>
  <c r="F34" i="1"/>
  <c r="L33" i="1"/>
  <c r="K33" i="1"/>
  <c r="J33" i="1"/>
  <c r="I33" i="1"/>
  <c r="H33" i="1"/>
  <c r="G33" i="1"/>
  <c r="F33" i="1"/>
  <c r="L32" i="1"/>
  <c r="K32" i="1"/>
  <c r="J32" i="1"/>
  <c r="I32" i="1"/>
  <c r="H32" i="1"/>
  <c r="G32" i="1"/>
  <c r="F32" i="1"/>
  <c r="G31" i="1"/>
  <c r="F31" i="1"/>
  <c r="L30" i="1"/>
  <c r="K30" i="1"/>
  <c r="J30" i="1"/>
  <c r="I30" i="1"/>
  <c r="H30" i="1"/>
  <c r="G30" i="1"/>
  <c r="F30" i="1"/>
  <c r="F29" i="1"/>
  <c r="L28" i="1"/>
  <c r="K28" i="1"/>
  <c r="J28" i="1"/>
  <c r="I28" i="1"/>
  <c r="H28" i="1"/>
  <c r="G28" i="1"/>
  <c r="F28" i="1"/>
  <c r="F27" i="1"/>
  <c r="L26" i="1"/>
  <c r="K26" i="1"/>
  <c r="J26" i="1"/>
  <c r="I26" i="1"/>
  <c r="H26" i="1"/>
  <c r="G26" i="1"/>
  <c r="F26" i="1"/>
  <c r="L25" i="1"/>
  <c r="K25" i="1"/>
  <c r="J25" i="1"/>
  <c r="I25" i="1"/>
  <c r="H25" i="1"/>
  <c r="G25" i="1"/>
  <c r="F25" i="1"/>
  <c r="L24" i="1"/>
  <c r="K24" i="1"/>
  <c r="J24" i="1"/>
  <c r="I24" i="1"/>
  <c r="H24" i="1"/>
  <c r="G24" i="1"/>
  <c r="F24" i="1"/>
  <c r="F23" i="1"/>
  <c r="F22" i="1"/>
  <c r="L21" i="1"/>
  <c r="K21" i="1"/>
  <c r="J21" i="1"/>
  <c r="F21" i="1"/>
  <c r="L20" i="1"/>
  <c r="K20" i="1"/>
  <c r="J20" i="1"/>
  <c r="I20" i="1"/>
  <c r="H20" i="1"/>
  <c r="G20" i="1"/>
  <c r="F20" i="1"/>
  <c r="L19" i="1"/>
  <c r="K19" i="1"/>
  <c r="J19" i="1"/>
  <c r="I19" i="1"/>
  <c r="H19" i="1"/>
  <c r="G19" i="1"/>
  <c r="F19" i="1"/>
  <c r="L18" i="1"/>
  <c r="K18" i="1"/>
  <c r="J18" i="1"/>
  <c r="I18" i="1"/>
  <c r="H18" i="1"/>
  <c r="G18" i="1"/>
  <c r="F18" i="1"/>
  <c r="L16" i="1"/>
  <c r="K16" i="1"/>
  <c r="J16" i="1"/>
  <c r="I16" i="1"/>
  <c r="H16" i="1"/>
  <c r="G16" i="1"/>
  <c r="F16" i="1"/>
  <c r="L15" i="1"/>
  <c r="K15" i="1"/>
  <c r="J15" i="1"/>
  <c r="I15" i="1"/>
  <c r="H15" i="1"/>
  <c r="G15" i="1"/>
  <c r="F15" i="1"/>
  <c r="L14" i="1"/>
  <c r="K14" i="1"/>
  <c r="J14" i="1"/>
  <c r="I14" i="1"/>
  <c r="H14" i="1"/>
  <c r="G14" i="1"/>
  <c r="F14" i="1"/>
</calcChain>
</file>

<file path=xl/sharedStrings.xml><?xml version="1.0" encoding="utf-8"?>
<sst xmlns="http://schemas.openxmlformats.org/spreadsheetml/2006/main" count="146" uniqueCount="82">
  <si>
    <t>«ПРИЛОЖЕНИЕ № 3
к постановлению Администрации города
от  22.11.2024  №4654
"ПРИЛОЖЕНИЕ  № 3
к муниципальной программе</t>
  </si>
  <si>
    <t>ФИНАНСОВОЕ ОБЕСПЕЧЕНИЕ</t>
  </si>
  <si>
    <t>муниципальной программы</t>
  </si>
  <si>
    <t>"Развитие социальной политики в городе Димитровграде Ульяновской области"</t>
  </si>
  <si>
    <t>№</t>
  </si>
  <si>
    <t>Наименование муниципальной программы, структурного элемента, мероприятия</t>
  </si>
  <si>
    <t>Ответственные исполнители мероприятия</t>
  </si>
  <si>
    <t>Источник финансирования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</si>
  <si>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</si>
  <si>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годам, тыс.руб.</t>
  </si>
  <si>
    <t>всего</t>
  </si>
  <si>
    <t>1.</t>
  </si>
  <si>
    <t>Муниципальная программа "Развитие социальной политики в городе Димитровграде Ульяновской области"</t>
  </si>
  <si>
    <t>Администрация города</t>
  </si>
  <si>
    <t>Всего, в том числе:</t>
  </si>
  <si>
    <t>66 0 00 00000</t>
  </si>
  <si>
    <t xml:space="preserve">бюджетные ассигнования бюджета города Димитровграда Ульяновской области (далее - бюджет города)
</t>
  </si>
  <si>
    <t xml:space="preserve">бюджетные ассигнования областного бюджета Ульяновской области (далее - областной бюджет)
</t>
  </si>
  <si>
    <t>Структурные элементы, не входящие в направления (подпрограммы) муниципальной программы</t>
  </si>
  <si>
    <t>2.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</si>
  <si>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жильём и оплате жилищно-коммунальных услуг»</t>
  </si>
  <si>
    <t xml:space="preserve">Администрация города          </t>
  </si>
  <si>
    <t>66 2 01 00000</t>
  </si>
  <si>
    <t>бюджет города</t>
  </si>
  <si>
    <t>областной бюджет</t>
  </si>
  <si>
    <t>2.1.</t>
  </si>
  <si>
    <t>Реализация мероприятий по обеспечению жильём молодых семей</t>
  </si>
  <si>
    <t>66 2 01 L4970</t>
  </si>
  <si>
    <t>3.</t>
  </si>
  <si>
    <t>Комплекс процессных мероприятий «Обеспечение реализации муниципальной программы»</t>
  </si>
  <si>
    <t>66 4 01 00000</t>
  </si>
  <si>
    <t>3.1.</t>
  </si>
  <si>
    <t>Обеспечение деятельности казенных учреждений города Димитровграда Ульяновской области</t>
  </si>
  <si>
    <t xml:space="preserve">66 4 01 00199 </t>
  </si>
  <si>
    <t>3.2.</t>
  </si>
  <si>
    <t>Обеспечение сбалансированности бюджетов муниципальных образований</t>
  </si>
  <si>
    <t>66 4 01 72110</t>
  </si>
  <si>
    <t>4.</t>
  </si>
  <si>
    <t>Комплекс процессных мероприятий «Предоставление мер социальной поддержки детям-сиротам, лицам из их числа, гражданам, принявшим на воспитание детей-сирот»</t>
  </si>
  <si>
    <t>66 4 02 00000</t>
  </si>
  <si>
    <t>4.1.</t>
  </si>
  <si>
    <t>Осуществление ежемесячной денежной выплаты на обеспечение проезда детей-сирот и детей, оставшихся без попечения родителей, а также лиц из числа детей-сирот и детей, оставшихся без попечения родителей, обучающихся в муниципальных образовательных организациях, на городском, пригородном, в сельской местности на внутрирайонном транспорте (кроме такси), а также проезда один раз в год к месту жительства и обратно к месту обучения</t>
  </si>
  <si>
    <t>66 4 02 71040</t>
  </si>
  <si>
    <t>4.2.</t>
  </si>
  <si>
    <t>Осуществление ежемесячной выплаты на содержание ребёнка в семье опекуна (попечителя) и приёмной семье, а также осуществление выплаты приёмным родителям причитающегося им вознаграждения</t>
  </si>
  <si>
    <t>66 4 02 71050</t>
  </si>
  <si>
    <t>4.3.</t>
  </si>
  <si>
    <t>Опека и попечительство в отношении несовершеннолетних</t>
  </si>
  <si>
    <t>66 4 02 71060</t>
  </si>
  <si>
    <t>4.4.</t>
  </si>
  <si>
    <t>Осуществление переданных отдельных государственных полномочий по опеке и попечительству в отношении несовершеннолетних и обеспечению деятельности комиссии по делам несовершеннолетних и защите их прав за счет собственных материальных ресурсов и финансовых средств</t>
  </si>
  <si>
    <t>66 4 02  00109</t>
  </si>
  <si>
    <t>5.</t>
  </si>
  <si>
    <t>Комплекс процессных мероприятий «Реализация мероприятий по социальной поддержке граждан»</t>
  </si>
  <si>
    <t>66 4 03 00000</t>
  </si>
  <si>
    <t>5.1.</t>
  </si>
  <si>
    <t>Положение о муниципальных наградах города Димитровграда Ульяновской области</t>
  </si>
  <si>
    <t>66 4 03 00502</t>
  </si>
  <si>
    <t>5.2.</t>
  </si>
  <si>
    <t>Комплекс мер по социальной поддержке отдельных категорий граждан города Димитровграда Ульяновской области</t>
  </si>
  <si>
    <t xml:space="preserve">Администрация города      </t>
  </si>
  <si>
    <t>66 4 03 00700</t>
  </si>
  <si>
    <t>6.</t>
  </si>
  <si>
    <t>Комплекс процессных мероприятий «Стимулирование и поддержка деятельности некоммерческих организаций на территории города Димитровграда Ульяновской области»</t>
  </si>
  <si>
    <t>66 4 04 00000</t>
  </si>
  <si>
    <t>6.1.</t>
  </si>
  <si>
    <t>Предоставление субсидии социально ориентированным некоммерческим организациям города Димитровграда Ульяновской области</t>
  </si>
  <si>
    <t>66 4 04 00203</t>
  </si>
  <si>
    <t>6.2.</t>
  </si>
  <si>
    <t>Субсидии некоммерческим организациям, не являющимися государственными (муниципальными) учреждениями, осуществляющим территориальное общественное самоуправление в границах территории, установленной решением Городской Думы города Димитровграда Ульяновской области, на финансовое обеспечение (возмещение) затрат, связанных с созданием и осуществлением основных направлений деятельности территориального общественного самоуправления, определенных уставом территориального общественного самоуправления</t>
  </si>
  <si>
    <t>66 4 04 00204</t>
  </si>
  <si>
    <t>7.</t>
  </si>
  <si>
    <t>Комплекс процессных мероприятий «Развитие жилищного строительства»</t>
  </si>
  <si>
    <t>66 4 05 00000</t>
  </si>
  <si>
    <t>7.1.</t>
  </si>
  <si>
    <t>Предоставление работникам муниципальных учреждений, в отношении которых функции и полномочия учредителя осуществляют органы местного самоуправления муниципальных образований Ульяновской области, единовременных выплат на приобретение жилых помещений с привлечением средств ипотечных кредитов</t>
  </si>
  <si>
    <t>66 4 05 S0260</t>
  </si>
  <si>
    <t>8.</t>
  </si>
  <si>
    <t>Комплекс процесных мероприятий "Защита прав потребителей"</t>
  </si>
  <si>
    <t>8.1.</t>
  </si>
  <si>
    <t>Изданое буклетов, памяток и другой печатной продукции, связянной с защитой пров потребителей</t>
  </si>
  <si>
    <t>ПРИЛОЖЕНИЕ № 3
к постановлению Администрации города
от __________ № _________
"ПРИЛОЖЕНИЕ  № 3
к муниципальной программе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</si>
</sst>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dd/mm/yyyy\ hh:mm"/>
    <numFmt numFmtId="169" formatCode="#\ ##0.00000_ "/>
    <numFmt numFmtId="170" formatCode="0.00000_ "/>
  </numFmts>
  <fonts count="12">
    <font>
      <sz val="10"/>
      <name val="Arial"/>
      <charset val="134"/>
    </font>
    <font>
      <sz val="12"/>
      <name val="Arial"/>
      <charset val="134"/>
    </font>
    <font>
      <b/>
      <sz val="11"/>
      <name val="Times New Roman"/>
      <charset val="204"/>
    </font>
    <font>
      <sz val="8.5"/>
      <name val="MS Sans Serif"/>
      <charset val="204"/>
    </font>
    <font>
      <sz val="10"/>
      <name val="Times New Roman"/>
      <charset val="204"/>
    </font>
    <font>
      <sz val="14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1"/>
      <name val="Times New Roman"/>
      <charset val="134"/>
    </font>
    <font>
      <sz val="10.5"/>
      <name val="Times New Roman"/>
      <charset val="204"/>
    </font>
    <font>
      <sz val="10"/>
      <name val="Arial"/>
      <charset val="204"/>
    </font>
    <font>
      <sz val="12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0" fontId="0" fillId="2" borderId="0" xfId="0" applyFill="1"/>
    <xf numFmtId="0" fontId="0" fillId="0" borderId="0" xfId="0" applyFill="1"/>
    <xf numFmtId="0" fontId="0" fillId="3" borderId="0" xfId="0" applyFill="1"/>
    <xf numFmtId="0" fontId="2" fillId="3" borderId="0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168" fontId="2" fillId="3" borderId="0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169" fontId="2" fillId="0" borderId="1" xfId="0" applyNumberFormat="1" applyFont="1" applyFill="1" applyBorder="1" applyAlignment="1">
      <alignment horizontal="center" vertical="top"/>
    </xf>
    <xf numFmtId="169" fontId="2" fillId="3" borderId="1" xfId="0" applyNumberFormat="1" applyFont="1" applyFill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center" vertical="top" wrapText="1"/>
    </xf>
    <xf numFmtId="169" fontId="7" fillId="3" borderId="1" xfId="0" applyNumberFormat="1" applyFont="1" applyFill="1" applyBorder="1" applyAlignment="1">
      <alignment horizontal="center" vertical="top"/>
    </xf>
    <xf numFmtId="169" fontId="2" fillId="3" borderId="1" xfId="0" applyNumberFormat="1" applyFont="1" applyFill="1" applyBorder="1" applyAlignment="1">
      <alignment horizontal="center" vertical="top" wrapText="1"/>
    </xf>
    <xf numFmtId="169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169" fontId="2" fillId="3" borderId="1" xfId="0" applyNumberFormat="1" applyFont="1" applyFill="1" applyBorder="1" applyAlignment="1">
      <alignment vertical="top"/>
    </xf>
    <xf numFmtId="170" fontId="2" fillId="3" borderId="1" xfId="0" applyNumberFormat="1" applyFont="1" applyFill="1" applyBorder="1" applyAlignment="1">
      <alignment horizontal="center" vertical="top"/>
    </xf>
    <xf numFmtId="170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/>
    <xf numFmtId="0" fontId="10" fillId="3" borderId="0" xfId="0" applyFont="1" applyFill="1"/>
    <xf numFmtId="0" fontId="10" fillId="0" borderId="0" xfId="0" applyFont="1" applyFill="1"/>
    <xf numFmtId="0" fontId="11" fillId="0" borderId="0" xfId="0" applyFont="1" applyFill="1"/>
    <xf numFmtId="169" fontId="10" fillId="0" borderId="0" xfId="0" applyNumberFormat="1" applyFont="1" applyFill="1"/>
    <xf numFmtId="169" fontId="0" fillId="0" borderId="0" xfId="0" applyNumberFormat="1" applyFill="1"/>
    <xf numFmtId="169" fontId="7" fillId="0" borderId="0" xfId="0" applyNumberFormat="1" applyFont="1" applyFill="1" applyBorder="1" applyAlignment="1">
      <alignment horizontal="center" vertical="top"/>
    </xf>
    <xf numFmtId="169" fontId="8" fillId="0" borderId="0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2" xfId="0" applyNumberFormat="1" applyFont="1" applyFill="1" applyBorder="1" applyAlignment="1">
      <alignment horizontal="center" vertical="top" wrapText="1"/>
    </xf>
    <xf numFmtId="0" fontId="7" fillId="3" borderId="4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7" fillId="3" borderId="3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tabSelected="1" zoomScale="85" zoomScaleNormal="85" workbookViewId="0">
      <selection activeCell="K1" sqref="K1:L3"/>
    </sheetView>
  </sheetViews>
  <sheetFormatPr defaultColWidth="9.140625" defaultRowHeight="12.75" customHeight="1"/>
  <cols>
    <col min="1" max="1" width="5.5703125" style="3" customWidth="1"/>
    <col min="2" max="2" width="24.42578125" style="3" customWidth="1"/>
    <col min="3" max="3" width="17.85546875" style="3" customWidth="1"/>
    <col min="4" max="4" width="17.42578125" style="3" customWidth="1"/>
    <col min="5" max="5" width="13.140625" style="3" customWidth="1"/>
    <col min="6" max="6" width="16.140625" style="3" customWidth="1"/>
    <col min="7" max="7" width="15.28515625" style="4" customWidth="1"/>
    <col min="8" max="8" width="14.7109375" style="3" customWidth="1"/>
    <col min="9" max="9" width="15.140625" style="3" customWidth="1"/>
    <col min="10" max="10" width="16.5703125" style="3" customWidth="1"/>
    <col min="11" max="11" width="17.7109375" style="3" customWidth="1"/>
    <col min="12" max="12" width="14.140625" style="3" customWidth="1"/>
    <col min="13" max="13" width="14.85546875" style="3" customWidth="1"/>
    <col min="14" max="14" width="14.85546875" style="3"/>
    <col min="15" max="15" width="17.140625" style="3" customWidth="1"/>
    <col min="16" max="16" width="16.140625" style="3" customWidth="1"/>
    <col min="17" max="17" width="13.7109375" style="3"/>
    <col min="18" max="18" width="15" style="3" customWidth="1"/>
    <col min="19" max="19" width="12.5703125" style="3"/>
    <col min="20" max="21" width="11.42578125" style="3"/>
    <col min="22" max="16384" width="9.140625" style="3"/>
  </cols>
  <sheetData>
    <row r="1" spans="1:19" ht="30.75" customHeight="1">
      <c r="A1" s="5"/>
      <c r="B1" s="6"/>
      <c r="C1" s="6"/>
      <c r="D1" s="6"/>
      <c r="E1" s="7"/>
      <c r="F1" s="6"/>
      <c r="G1" s="7"/>
      <c r="H1" s="7"/>
      <c r="I1" s="7"/>
      <c r="J1" s="6"/>
      <c r="K1" s="66" t="s">
        <v>81</v>
      </c>
      <c r="L1" s="66"/>
      <c r="M1" s="26"/>
    </row>
    <row r="2" spans="1:19" ht="20.10000000000000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66"/>
      <c r="L2" s="66"/>
      <c r="M2" s="26"/>
    </row>
    <row r="3" spans="1:19" ht="12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66"/>
      <c r="L3" s="66"/>
      <c r="M3" s="26"/>
    </row>
    <row r="4" spans="1:19" ht="30.75" customHeight="1">
      <c r="A4" s="5"/>
      <c r="B4" s="6"/>
      <c r="C4" s="6"/>
      <c r="D4" s="6"/>
      <c r="E4" s="7"/>
      <c r="F4" s="6"/>
      <c r="G4" s="7"/>
      <c r="H4" s="7"/>
      <c r="I4" s="7"/>
      <c r="J4" s="6"/>
      <c r="K4" s="66" t="s">
        <v>0</v>
      </c>
      <c r="L4" s="66"/>
      <c r="M4" s="26"/>
    </row>
    <row r="5" spans="1:19" ht="20.10000000000000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66"/>
      <c r="L5" s="66"/>
      <c r="M5" s="26"/>
    </row>
    <row r="6" spans="1:19" ht="12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66"/>
      <c r="L6" s="66"/>
      <c r="M6" s="26"/>
    </row>
    <row r="7" spans="1:19" ht="23.1" customHeight="1">
      <c r="A7" s="33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26"/>
    </row>
    <row r="8" spans="1:19" s="1" customFormat="1" ht="15" customHeight="1">
      <c r="A8" s="34" t="s">
        <v>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27"/>
    </row>
    <row r="9" spans="1:19" ht="12.75" customHeight="1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6"/>
    </row>
    <row r="10" spans="1:19" ht="12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26"/>
    </row>
    <row r="11" spans="1:19" ht="35.1" customHeight="1">
      <c r="A11" s="37" t="s">
        <v>4</v>
      </c>
      <c r="B11" s="35" t="s">
        <v>5</v>
      </c>
      <c r="C11" s="35" t="s">
        <v>6</v>
      </c>
      <c r="D11" s="35" t="s">
        <v>7</v>
      </c>
      <c r="E11" s="35" t="s">
        <v>8</v>
      </c>
      <c r="F11" s="35" t="s">
        <v>9</v>
      </c>
      <c r="G11" s="35"/>
      <c r="H11" s="35"/>
      <c r="I11" s="35"/>
      <c r="J11" s="35"/>
      <c r="K11" s="35"/>
      <c r="L11" s="35"/>
      <c r="M11" s="26"/>
    </row>
    <row r="12" spans="1:19" ht="135" customHeight="1">
      <c r="A12" s="37"/>
      <c r="B12" s="35"/>
      <c r="C12" s="35"/>
      <c r="D12" s="35"/>
      <c r="E12" s="35"/>
      <c r="F12" s="12" t="s">
        <v>10</v>
      </c>
      <c r="G12" s="12">
        <v>2025</v>
      </c>
      <c r="H12" s="12">
        <v>2026</v>
      </c>
      <c r="I12" s="12">
        <v>2027</v>
      </c>
      <c r="J12" s="12">
        <v>2028</v>
      </c>
      <c r="K12" s="12">
        <v>2029</v>
      </c>
      <c r="L12" s="12">
        <v>2030</v>
      </c>
      <c r="M12" s="26"/>
    </row>
    <row r="13" spans="1:19" ht="14.1" customHeight="1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26"/>
    </row>
    <row r="14" spans="1:19" ht="54.95" customHeight="1">
      <c r="A14" s="38" t="s">
        <v>11</v>
      </c>
      <c r="B14" s="42" t="s">
        <v>12</v>
      </c>
      <c r="C14" s="42" t="s">
        <v>13</v>
      </c>
      <c r="D14" s="13" t="s">
        <v>14</v>
      </c>
      <c r="E14" s="55" t="s">
        <v>15</v>
      </c>
      <c r="F14" s="14">
        <f>F15+F16</f>
        <v>546415.33239999996</v>
      </c>
      <c r="G14" s="15">
        <f>G15+G16</f>
        <v>112148.43987</v>
      </c>
      <c r="H14" s="14">
        <f t="shared" ref="H14:L14" si="0">H15+H16</f>
        <v>102905.77675</v>
      </c>
      <c r="I14" s="14">
        <f t="shared" si="0"/>
        <v>82606.548819999996</v>
      </c>
      <c r="J14" s="14">
        <f t="shared" si="0"/>
        <v>82911.522320000004</v>
      </c>
      <c r="K14" s="14">
        <f t="shared" si="0"/>
        <v>82921.522320000004</v>
      </c>
      <c r="L14" s="14">
        <f t="shared" si="0"/>
        <v>82921.522320000004</v>
      </c>
      <c r="M14" s="28"/>
      <c r="N14" s="29"/>
      <c r="O14" s="29"/>
      <c r="P14" s="29"/>
      <c r="Q14" s="29"/>
      <c r="R14" s="29"/>
    </row>
    <row r="15" spans="1:19" ht="117" customHeight="1">
      <c r="A15" s="39"/>
      <c r="B15" s="42"/>
      <c r="C15" s="42"/>
      <c r="D15" s="16" t="s">
        <v>16</v>
      </c>
      <c r="E15" s="55"/>
      <c r="F15" s="14">
        <f>G15+H15+I15+J15+K15+L15</f>
        <v>61561.48173</v>
      </c>
      <c r="G15" s="15">
        <f t="shared" ref="G15:L15" si="1">G19+G25+G31+G42+G48+G54+G60</f>
        <v>13603.716920000001</v>
      </c>
      <c r="H15" s="15">
        <f t="shared" si="1"/>
        <v>8634.1725499999993</v>
      </c>
      <c r="I15" s="15">
        <f t="shared" si="1"/>
        <v>9033.5281799999993</v>
      </c>
      <c r="J15" s="15">
        <f t="shared" si="1"/>
        <v>10090.021360000001</v>
      </c>
      <c r="K15" s="15">
        <f t="shared" si="1"/>
        <v>10100.021360000001</v>
      </c>
      <c r="L15" s="15">
        <f t="shared" si="1"/>
        <v>10100.021360000001</v>
      </c>
      <c r="M15" s="30"/>
      <c r="N15" s="31"/>
      <c r="O15" s="31"/>
      <c r="P15" s="31"/>
      <c r="Q15" s="31"/>
      <c r="R15" s="31"/>
      <c r="S15" s="32"/>
    </row>
    <row r="16" spans="1:19" ht="131.1" customHeight="1">
      <c r="A16" s="40"/>
      <c r="B16" s="42"/>
      <c r="C16" s="42"/>
      <c r="D16" s="16" t="s">
        <v>17</v>
      </c>
      <c r="E16" s="55"/>
      <c r="F16" s="14">
        <f>G16+H16+I16+J16+K16+L16</f>
        <v>484853.85067000001</v>
      </c>
      <c r="G16" s="15">
        <f t="shared" ref="G16:L16" si="2">G20+G32+G55</f>
        <v>98544.722949999996</v>
      </c>
      <c r="H16" s="15">
        <f t="shared" si="2"/>
        <v>94271.604200000002</v>
      </c>
      <c r="I16" s="15">
        <f t="shared" si="2"/>
        <v>73573.020640000002</v>
      </c>
      <c r="J16" s="15">
        <f t="shared" si="2"/>
        <v>72821.500960000005</v>
      </c>
      <c r="K16" s="15">
        <f t="shared" si="2"/>
        <v>72821.500960000005</v>
      </c>
      <c r="L16" s="15">
        <f t="shared" si="2"/>
        <v>72821.500960000005</v>
      </c>
      <c r="M16" s="30"/>
      <c r="N16" s="31"/>
      <c r="O16" s="31"/>
      <c r="P16" s="31"/>
      <c r="Q16" s="31"/>
      <c r="R16" s="31"/>
      <c r="S16" s="32"/>
    </row>
    <row r="17" spans="1:26" ht="18.95" customHeight="1">
      <c r="A17" s="36" t="s">
        <v>18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26"/>
    </row>
    <row r="18" spans="1:26" ht="56.1" customHeight="1">
      <c r="A18" s="41" t="s">
        <v>19</v>
      </c>
      <c r="B18" s="42" t="s">
        <v>20</v>
      </c>
      <c r="C18" s="42" t="s">
        <v>21</v>
      </c>
      <c r="D18" s="13" t="s">
        <v>14</v>
      </c>
      <c r="E18" s="55" t="s">
        <v>22</v>
      </c>
      <c r="F18" s="15">
        <f t="shared" ref="F18:L18" si="3">F19+F20</f>
        <v>18577.9692</v>
      </c>
      <c r="G18" s="15">
        <f t="shared" si="3"/>
        <v>2881.6514999999999</v>
      </c>
      <c r="H18" s="15">
        <f t="shared" si="3"/>
        <v>4113.2951999999996</v>
      </c>
      <c r="I18" s="15">
        <f t="shared" si="3"/>
        <v>2938.0680000000002</v>
      </c>
      <c r="J18" s="15">
        <f t="shared" si="3"/>
        <v>2881.6514999999999</v>
      </c>
      <c r="K18" s="15">
        <f t="shared" si="3"/>
        <v>2881.6514999999999</v>
      </c>
      <c r="L18" s="15">
        <f t="shared" si="3"/>
        <v>2881.6514999999999</v>
      </c>
      <c r="M18" s="26"/>
    </row>
    <row r="19" spans="1:26" ht="42.95" customHeight="1">
      <c r="A19" s="41"/>
      <c r="B19" s="42"/>
      <c r="C19" s="42"/>
      <c r="D19" s="16" t="s">
        <v>23</v>
      </c>
      <c r="E19" s="55"/>
      <c r="F19" s="17">
        <f t="shared" ref="F19:F27" si="4">G19+H19+I19+J19+K19+L19</f>
        <v>8828.0885300000009</v>
      </c>
      <c r="G19" s="17">
        <f t="shared" ref="G19:L20" si="5">G22</f>
        <v>1035.32855</v>
      </c>
      <c r="H19" s="17">
        <f t="shared" si="5"/>
        <v>1652.691</v>
      </c>
      <c r="I19" s="17">
        <f t="shared" si="5"/>
        <v>1252.6473599999999</v>
      </c>
      <c r="J19" s="17">
        <f t="shared" si="5"/>
        <v>1629.1405400000001</v>
      </c>
      <c r="K19" s="17">
        <f t="shared" si="5"/>
        <v>1629.1405400000001</v>
      </c>
      <c r="L19" s="17">
        <f t="shared" si="5"/>
        <v>1629.1405400000001</v>
      </c>
      <c r="M19" s="26"/>
    </row>
    <row r="20" spans="1:26" ht="60" customHeight="1">
      <c r="A20" s="41"/>
      <c r="B20" s="42"/>
      <c r="C20" s="42"/>
      <c r="D20" s="16" t="s">
        <v>24</v>
      </c>
      <c r="E20" s="55"/>
      <c r="F20" s="17">
        <f t="shared" si="4"/>
        <v>9749.8806700000005</v>
      </c>
      <c r="G20" s="17">
        <f t="shared" si="5"/>
        <v>1846.32295</v>
      </c>
      <c r="H20" s="17">
        <f t="shared" si="5"/>
        <v>2460.6042000000002</v>
      </c>
      <c r="I20" s="17">
        <f t="shared" si="5"/>
        <v>1685.42064</v>
      </c>
      <c r="J20" s="17">
        <f t="shared" si="5"/>
        <v>1252.5109600000001</v>
      </c>
      <c r="K20" s="17">
        <f t="shared" si="5"/>
        <v>1252.5109600000001</v>
      </c>
      <c r="L20" s="17">
        <f t="shared" si="5"/>
        <v>1252.5109600000001</v>
      </c>
      <c r="M20" s="26"/>
    </row>
    <row r="21" spans="1:26" s="2" customFormat="1" ht="51" customHeight="1">
      <c r="A21" s="41" t="s">
        <v>25</v>
      </c>
      <c r="B21" s="42" t="s">
        <v>26</v>
      </c>
      <c r="C21" s="42" t="s">
        <v>21</v>
      </c>
      <c r="D21" s="13" t="s">
        <v>14</v>
      </c>
      <c r="E21" s="55" t="s">
        <v>27</v>
      </c>
      <c r="F21" s="18">
        <f t="shared" si="4"/>
        <v>18577.9692</v>
      </c>
      <c r="G21" s="18">
        <v>2881.6514999999999</v>
      </c>
      <c r="H21" s="18">
        <v>4113.2951999999996</v>
      </c>
      <c r="I21" s="18">
        <v>2938.0680000000002</v>
      </c>
      <c r="J21" s="18">
        <f>J22+J23</f>
        <v>2881.6514999999999</v>
      </c>
      <c r="K21" s="18">
        <f>K22+K23</f>
        <v>2881.6514999999999</v>
      </c>
      <c r="L21" s="18">
        <f>L22+L23</f>
        <v>2881.6514999999999</v>
      </c>
      <c r="M21" s="2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>
      <c r="A22" s="41"/>
      <c r="B22" s="42"/>
      <c r="C22" s="42"/>
      <c r="D22" s="16" t="s">
        <v>23</v>
      </c>
      <c r="E22" s="55"/>
      <c r="F22" s="19">
        <f t="shared" si="4"/>
        <v>8828.0885300000009</v>
      </c>
      <c r="G22" s="17">
        <v>1035.32855</v>
      </c>
      <c r="H22" s="17">
        <v>1652.691</v>
      </c>
      <c r="I22" s="17">
        <v>1252.6473599999999</v>
      </c>
      <c r="J22" s="17">
        <v>1629.1405400000001</v>
      </c>
      <c r="K22" s="17">
        <v>1629.1405400000001</v>
      </c>
      <c r="L22" s="17">
        <v>1629.1405400000001</v>
      </c>
      <c r="M22" s="26"/>
    </row>
    <row r="23" spans="1:26" ht="39" customHeight="1">
      <c r="A23" s="41"/>
      <c r="B23" s="42"/>
      <c r="C23" s="42"/>
      <c r="D23" s="16" t="s">
        <v>24</v>
      </c>
      <c r="E23" s="55"/>
      <c r="F23" s="19">
        <f t="shared" si="4"/>
        <v>9749.8806700000005</v>
      </c>
      <c r="G23" s="17">
        <v>1846.32295</v>
      </c>
      <c r="H23" s="17">
        <v>2460.6042000000002</v>
      </c>
      <c r="I23" s="17">
        <v>1685.42064</v>
      </c>
      <c r="J23" s="17">
        <v>1252.5109600000001</v>
      </c>
      <c r="K23" s="17">
        <v>1252.5109600000001</v>
      </c>
      <c r="L23" s="17">
        <v>1252.5109600000001</v>
      </c>
      <c r="M23" s="26"/>
    </row>
    <row r="24" spans="1:26" ht="42" customHeight="1">
      <c r="A24" s="42" t="s">
        <v>28</v>
      </c>
      <c r="B24" s="45" t="s">
        <v>29</v>
      </c>
      <c r="C24" s="45" t="s">
        <v>21</v>
      </c>
      <c r="D24" s="13" t="s">
        <v>14</v>
      </c>
      <c r="E24" s="56" t="s">
        <v>30</v>
      </c>
      <c r="F24" s="15">
        <f t="shared" si="4"/>
        <v>38274.491280000002</v>
      </c>
      <c r="G24" s="15">
        <f t="shared" ref="G24:L24" si="6">G25</f>
        <v>6166.10437</v>
      </c>
      <c r="H24" s="15">
        <f t="shared" si="6"/>
        <v>5812.3695500000003</v>
      </c>
      <c r="I24" s="15">
        <f t="shared" si="6"/>
        <v>6574.0043400000004</v>
      </c>
      <c r="J24" s="15">
        <f t="shared" si="6"/>
        <v>6574.0043400000004</v>
      </c>
      <c r="K24" s="15">
        <f t="shared" si="6"/>
        <v>6574.0043400000004</v>
      </c>
      <c r="L24" s="15">
        <f t="shared" si="6"/>
        <v>6574.0043400000004</v>
      </c>
      <c r="M24" s="26"/>
    </row>
    <row r="25" spans="1:26" ht="45" customHeight="1">
      <c r="A25" s="42"/>
      <c r="B25" s="45"/>
      <c r="C25" s="45"/>
      <c r="D25" s="16" t="s">
        <v>23</v>
      </c>
      <c r="E25" s="56"/>
      <c r="F25" s="17">
        <f t="shared" si="4"/>
        <v>38274.491280000002</v>
      </c>
      <c r="G25" s="17">
        <f t="shared" ref="G25:L25" si="7">G27+G29</f>
        <v>6166.10437</v>
      </c>
      <c r="H25" s="17">
        <f t="shared" si="7"/>
        <v>5812.3695500000003</v>
      </c>
      <c r="I25" s="17">
        <f t="shared" si="7"/>
        <v>6574.0043400000004</v>
      </c>
      <c r="J25" s="17">
        <f t="shared" si="7"/>
        <v>6574.0043400000004</v>
      </c>
      <c r="K25" s="17">
        <f t="shared" si="7"/>
        <v>6574.0043400000004</v>
      </c>
      <c r="L25" s="17">
        <f t="shared" si="7"/>
        <v>6574.0043400000004</v>
      </c>
      <c r="M25" s="26"/>
    </row>
    <row r="26" spans="1:26" ht="42.95" customHeight="1">
      <c r="A26" s="43" t="s">
        <v>31</v>
      </c>
      <c r="B26" s="46" t="s">
        <v>32</v>
      </c>
      <c r="C26" s="46" t="s">
        <v>21</v>
      </c>
      <c r="D26" s="13" t="s">
        <v>14</v>
      </c>
      <c r="E26" s="57" t="s">
        <v>33</v>
      </c>
      <c r="F26" s="15">
        <f t="shared" si="4"/>
        <v>37774.491280000002</v>
      </c>
      <c r="G26" s="15">
        <f>SUM(G27:G27)</f>
        <v>5666.10437</v>
      </c>
      <c r="H26" s="15">
        <f>H27</f>
        <v>5812.3695500000003</v>
      </c>
      <c r="I26" s="15">
        <f>I27</f>
        <v>6574.0043400000004</v>
      </c>
      <c r="J26" s="15">
        <f>J27</f>
        <v>6574.0043400000004</v>
      </c>
      <c r="K26" s="15">
        <f>K27</f>
        <v>6574.0043400000004</v>
      </c>
      <c r="L26" s="15">
        <f>L27</f>
        <v>6574.0043400000004</v>
      </c>
      <c r="M26" s="26"/>
    </row>
    <row r="27" spans="1:26" ht="56.1" customHeight="1">
      <c r="A27" s="44"/>
      <c r="B27" s="50"/>
      <c r="C27" s="50"/>
      <c r="D27" s="16" t="s">
        <v>23</v>
      </c>
      <c r="E27" s="58"/>
      <c r="F27" s="17">
        <f t="shared" si="4"/>
        <v>37774.491280000002</v>
      </c>
      <c r="G27" s="17">
        <v>5666.10437</v>
      </c>
      <c r="H27" s="17">
        <v>5812.3695500000003</v>
      </c>
      <c r="I27" s="17">
        <v>6574.0043400000004</v>
      </c>
      <c r="J27" s="17">
        <v>6574.0043400000004</v>
      </c>
      <c r="K27" s="17">
        <v>6574.0043400000004</v>
      </c>
      <c r="L27" s="17">
        <v>6574.0043400000004</v>
      </c>
      <c r="M27" s="26"/>
    </row>
    <row r="28" spans="1:26" ht="66.95" customHeight="1">
      <c r="A28" s="43" t="s">
        <v>34</v>
      </c>
      <c r="B28" s="51" t="s">
        <v>35</v>
      </c>
      <c r="C28" s="51" t="s">
        <v>21</v>
      </c>
      <c r="D28" s="13" t="s">
        <v>14</v>
      </c>
      <c r="E28" s="59" t="s">
        <v>36</v>
      </c>
      <c r="F28" s="15">
        <f>F29</f>
        <v>500</v>
      </c>
      <c r="G28" s="15">
        <f t="shared" ref="G28:L28" si="8">G29</f>
        <v>500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26"/>
    </row>
    <row r="29" spans="1:26" ht="51.95" customHeight="1">
      <c r="A29" s="44"/>
      <c r="B29" s="51"/>
      <c r="C29" s="51"/>
      <c r="D29" s="16" t="s">
        <v>23</v>
      </c>
      <c r="E29" s="60"/>
      <c r="F29" s="17">
        <f>SUM(G29:L29)</f>
        <v>500</v>
      </c>
      <c r="G29" s="17">
        <v>500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26"/>
    </row>
    <row r="30" spans="1:26" ht="66.95" customHeight="1">
      <c r="A30" s="45" t="s">
        <v>37</v>
      </c>
      <c r="B30" s="45" t="s">
        <v>38</v>
      </c>
      <c r="C30" s="45" t="s">
        <v>13</v>
      </c>
      <c r="D30" s="13" t="s">
        <v>14</v>
      </c>
      <c r="E30" s="36" t="s">
        <v>39</v>
      </c>
      <c r="F30" s="15">
        <f>G30+H30+I30+J30+K30+L30</f>
        <v>474378.97</v>
      </c>
      <c r="G30" s="21">
        <f t="shared" ref="G30:L30" si="9">G31+G32</f>
        <v>97098.4</v>
      </c>
      <c r="H30" s="21">
        <f t="shared" si="9"/>
        <v>91586</v>
      </c>
      <c r="I30" s="21">
        <f t="shared" si="9"/>
        <v>71662.600000000006</v>
      </c>
      <c r="J30" s="21">
        <f t="shared" si="9"/>
        <v>71343.990000000005</v>
      </c>
      <c r="K30" s="21">
        <f t="shared" si="9"/>
        <v>71343.990000000005</v>
      </c>
      <c r="L30" s="21">
        <f t="shared" si="9"/>
        <v>71343.990000000005</v>
      </c>
      <c r="M30" s="26"/>
    </row>
    <row r="31" spans="1:26" ht="66.95" customHeight="1">
      <c r="A31" s="45"/>
      <c r="B31" s="45"/>
      <c r="C31" s="45"/>
      <c r="D31" s="16" t="s">
        <v>23</v>
      </c>
      <c r="E31" s="36"/>
      <c r="F31" s="17">
        <f>G31+H31+I31+J31+K31+L31</f>
        <v>400</v>
      </c>
      <c r="G31" s="17">
        <f>G40</f>
        <v>400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26"/>
    </row>
    <row r="32" spans="1:26" ht="66" customHeight="1">
      <c r="A32" s="45"/>
      <c r="B32" s="45"/>
      <c r="C32" s="45"/>
      <c r="D32" s="16" t="s">
        <v>24</v>
      </c>
      <c r="E32" s="36"/>
      <c r="F32" s="17">
        <f t="shared" ref="F32:F52" si="10">G32+H32+I32+J32+K32+L32</f>
        <v>473978.97</v>
      </c>
      <c r="G32" s="17">
        <f>G34+G36+G38</f>
        <v>96698.4</v>
      </c>
      <c r="H32" s="17">
        <f t="shared" ref="H32:L32" si="11">H34+H36+H38</f>
        <v>91586</v>
      </c>
      <c r="I32" s="17">
        <f t="shared" si="11"/>
        <v>71662.600000000006</v>
      </c>
      <c r="J32" s="17">
        <f t="shared" si="11"/>
        <v>71343.990000000005</v>
      </c>
      <c r="K32" s="17">
        <f t="shared" si="11"/>
        <v>71343.990000000005</v>
      </c>
      <c r="L32" s="17">
        <f t="shared" si="11"/>
        <v>71343.990000000005</v>
      </c>
      <c r="M32" s="26"/>
    </row>
    <row r="33" spans="1:26" ht="75" customHeight="1">
      <c r="A33" s="45" t="s">
        <v>40</v>
      </c>
      <c r="B33" s="45" t="s">
        <v>41</v>
      </c>
      <c r="C33" s="45" t="s">
        <v>21</v>
      </c>
      <c r="D33" s="13" t="s">
        <v>14</v>
      </c>
      <c r="E33" s="36" t="s">
        <v>42</v>
      </c>
      <c r="F33" s="15">
        <f t="shared" si="10"/>
        <v>12251</v>
      </c>
      <c r="G33" s="15">
        <f t="shared" ref="G33:L33" si="12">G34</f>
        <v>2032.8</v>
      </c>
      <c r="H33" s="15">
        <f t="shared" si="12"/>
        <v>2003.8</v>
      </c>
      <c r="I33" s="15">
        <f t="shared" si="12"/>
        <v>2053.6</v>
      </c>
      <c r="J33" s="15">
        <f t="shared" si="12"/>
        <v>2053.6</v>
      </c>
      <c r="K33" s="15">
        <f t="shared" si="12"/>
        <v>2053.6</v>
      </c>
      <c r="L33" s="15">
        <f t="shared" si="12"/>
        <v>2053.6</v>
      </c>
      <c r="M33" s="26"/>
      <c r="N33" s="29"/>
    </row>
    <row r="34" spans="1:26" ht="228" customHeight="1">
      <c r="A34" s="45"/>
      <c r="B34" s="45"/>
      <c r="C34" s="45"/>
      <c r="D34" s="16" t="s">
        <v>24</v>
      </c>
      <c r="E34" s="36"/>
      <c r="F34" s="17">
        <f t="shared" si="10"/>
        <v>12251</v>
      </c>
      <c r="G34" s="17">
        <v>2032.8</v>
      </c>
      <c r="H34" s="17">
        <v>2003.8</v>
      </c>
      <c r="I34" s="17">
        <v>2053.6</v>
      </c>
      <c r="J34" s="17">
        <v>2053.6</v>
      </c>
      <c r="K34" s="17">
        <v>2053.6</v>
      </c>
      <c r="L34" s="17">
        <v>2053.6</v>
      </c>
      <c r="M34" s="26"/>
    </row>
    <row r="35" spans="1:26" ht="75" customHeight="1">
      <c r="A35" s="45" t="s">
        <v>43</v>
      </c>
      <c r="B35" s="45" t="s">
        <v>44</v>
      </c>
      <c r="C35" s="45" t="s">
        <v>21</v>
      </c>
      <c r="D35" s="13" t="s">
        <v>14</v>
      </c>
      <c r="E35" s="36" t="s">
        <v>45</v>
      </c>
      <c r="F35" s="15">
        <f t="shared" si="10"/>
        <v>426992.47</v>
      </c>
      <c r="G35" s="15">
        <f t="shared" ref="G35:L35" si="13">G36</f>
        <v>89156.800000000003</v>
      </c>
      <c r="H35" s="15">
        <f t="shared" si="13"/>
        <v>83903.5</v>
      </c>
      <c r="I35" s="15">
        <f t="shared" si="13"/>
        <v>63722</v>
      </c>
      <c r="J35" s="15">
        <f t="shared" si="13"/>
        <v>63403.39</v>
      </c>
      <c r="K35" s="15">
        <f t="shared" si="13"/>
        <v>63403.39</v>
      </c>
      <c r="L35" s="15">
        <f t="shared" si="13"/>
        <v>63403.39</v>
      </c>
      <c r="M35" s="26"/>
    </row>
    <row r="36" spans="1:26" ht="71.099999999999994" customHeight="1">
      <c r="A36" s="45"/>
      <c r="B36" s="45"/>
      <c r="C36" s="45"/>
      <c r="D36" s="16" t="s">
        <v>24</v>
      </c>
      <c r="E36" s="36"/>
      <c r="F36" s="17">
        <f t="shared" si="10"/>
        <v>426992.47</v>
      </c>
      <c r="G36" s="17">
        <v>89156.800000000003</v>
      </c>
      <c r="H36" s="17">
        <v>83903.5</v>
      </c>
      <c r="I36" s="17">
        <v>63722</v>
      </c>
      <c r="J36" s="17">
        <v>63403.39</v>
      </c>
      <c r="K36" s="17">
        <v>63403.39</v>
      </c>
      <c r="L36" s="17">
        <v>63403.39</v>
      </c>
      <c r="M36" s="26"/>
    </row>
    <row r="37" spans="1:26" ht="50.1" customHeight="1">
      <c r="A37" s="45" t="s">
        <v>46</v>
      </c>
      <c r="B37" s="45" t="s">
        <v>47</v>
      </c>
      <c r="C37" s="45" t="s">
        <v>21</v>
      </c>
      <c r="D37" s="13" t="s">
        <v>14</v>
      </c>
      <c r="E37" s="36" t="s">
        <v>48</v>
      </c>
      <c r="F37" s="15">
        <f t="shared" si="10"/>
        <v>34735.5</v>
      </c>
      <c r="G37" s="15">
        <f t="shared" ref="G37:L37" si="14">G38</f>
        <v>5508.8</v>
      </c>
      <c r="H37" s="15">
        <f t="shared" si="14"/>
        <v>5678.7</v>
      </c>
      <c r="I37" s="15">
        <f t="shared" si="14"/>
        <v>5887</v>
      </c>
      <c r="J37" s="15">
        <f t="shared" si="14"/>
        <v>5887</v>
      </c>
      <c r="K37" s="15">
        <f t="shared" si="14"/>
        <v>5887</v>
      </c>
      <c r="L37" s="15">
        <f t="shared" si="14"/>
        <v>5887</v>
      </c>
      <c r="M37" s="26"/>
    </row>
    <row r="38" spans="1:26" ht="53.1" customHeight="1">
      <c r="A38" s="45"/>
      <c r="B38" s="45"/>
      <c r="C38" s="45"/>
      <c r="D38" s="16" t="s">
        <v>24</v>
      </c>
      <c r="E38" s="36"/>
      <c r="F38" s="17">
        <f t="shared" si="10"/>
        <v>34735.5</v>
      </c>
      <c r="G38" s="17">
        <v>5508.8</v>
      </c>
      <c r="H38" s="17">
        <v>5678.7</v>
      </c>
      <c r="I38" s="17">
        <v>5887</v>
      </c>
      <c r="J38" s="17">
        <v>5887</v>
      </c>
      <c r="K38" s="17">
        <v>5887</v>
      </c>
      <c r="L38" s="17">
        <v>5887</v>
      </c>
      <c r="M38" s="26"/>
    </row>
    <row r="39" spans="1:26" ht="53.1" customHeight="1">
      <c r="A39" s="45" t="s">
        <v>49</v>
      </c>
      <c r="B39" s="46" t="s">
        <v>50</v>
      </c>
      <c r="C39" s="45" t="s">
        <v>21</v>
      </c>
      <c r="D39" s="13" t="s">
        <v>14</v>
      </c>
      <c r="E39" s="61" t="s">
        <v>51</v>
      </c>
      <c r="F39" s="15">
        <f t="shared" si="10"/>
        <v>400</v>
      </c>
      <c r="G39" s="15">
        <f>G40</f>
        <v>400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26"/>
    </row>
    <row r="40" spans="1:26" ht="161.25" customHeight="1">
      <c r="A40" s="45"/>
      <c r="B40" s="47"/>
      <c r="C40" s="45"/>
      <c r="D40" s="16" t="s">
        <v>23</v>
      </c>
      <c r="E40" s="62"/>
      <c r="F40" s="17">
        <f t="shared" si="10"/>
        <v>400</v>
      </c>
      <c r="G40" s="17">
        <v>400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26"/>
    </row>
    <row r="41" spans="1:26" ht="57" customHeight="1">
      <c r="A41" s="46" t="s">
        <v>52</v>
      </c>
      <c r="B41" s="46" t="s">
        <v>53</v>
      </c>
      <c r="C41" s="45" t="s">
        <v>13</v>
      </c>
      <c r="D41" s="13" t="s">
        <v>14</v>
      </c>
      <c r="E41" s="61" t="s">
        <v>54</v>
      </c>
      <c r="F41" s="15">
        <f t="shared" si="10"/>
        <v>10003.98192</v>
      </c>
      <c r="G41" s="15">
        <f t="shared" ref="G41:L41" si="15">G42</f>
        <v>4702.2839999999997</v>
      </c>
      <c r="H41" s="15">
        <f t="shared" si="15"/>
        <v>632.11199999999997</v>
      </c>
      <c r="I41" s="15">
        <f t="shared" si="15"/>
        <v>657.39648</v>
      </c>
      <c r="J41" s="15">
        <f t="shared" si="15"/>
        <v>1337.3964800000001</v>
      </c>
      <c r="K41" s="15">
        <f t="shared" si="15"/>
        <v>1337.3964800000001</v>
      </c>
      <c r="L41" s="15">
        <f t="shared" si="15"/>
        <v>1337.3964800000001</v>
      </c>
      <c r="M41" s="26"/>
    </row>
    <row r="42" spans="1:26" ht="60" customHeight="1">
      <c r="A42" s="47"/>
      <c r="B42" s="47"/>
      <c r="C42" s="45"/>
      <c r="D42" s="16" t="s">
        <v>23</v>
      </c>
      <c r="E42" s="62"/>
      <c r="F42" s="17">
        <f t="shared" si="10"/>
        <v>10003.98192</v>
      </c>
      <c r="G42" s="17">
        <f t="shared" ref="G42:L42" si="16">G44+G46</f>
        <v>4702.2839999999997</v>
      </c>
      <c r="H42" s="17">
        <f t="shared" si="16"/>
        <v>632.11199999999997</v>
      </c>
      <c r="I42" s="17">
        <f t="shared" si="16"/>
        <v>657.39648</v>
      </c>
      <c r="J42" s="17">
        <f t="shared" si="16"/>
        <v>1337.3964800000001</v>
      </c>
      <c r="K42" s="17">
        <f t="shared" si="16"/>
        <v>1337.3964800000001</v>
      </c>
      <c r="L42" s="17">
        <f t="shared" si="16"/>
        <v>1337.3964800000001</v>
      </c>
      <c r="M42" s="26"/>
      <c r="N42" s="29"/>
      <c r="O42" s="29"/>
      <c r="P42" s="29"/>
      <c r="Q42" s="29"/>
    </row>
    <row r="43" spans="1:26" s="2" customFormat="1" ht="54" customHeight="1">
      <c r="A43" s="45" t="s">
        <v>55</v>
      </c>
      <c r="B43" s="45" t="s">
        <v>56</v>
      </c>
      <c r="C43" s="45" t="s">
        <v>21</v>
      </c>
      <c r="D43" s="13" t="s">
        <v>14</v>
      </c>
      <c r="E43" s="36" t="s">
        <v>57</v>
      </c>
      <c r="F43" s="15">
        <v>1294.2840000000001</v>
      </c>
      <c r="G43" s="15">
        <f t="shared" ref="G43:L43" si="17">G44</f>
        <v>313.5</v>
      </c>
      <c r="H43" s="15">
        <f t="shared" si="17"/>
        <v>192.4</v>
      </c>
      <c r="I43" s="15">
        <f t="shared" si="17"/>
        <v>200.096</v>
      </c>
      <c r="J43" s="15">
        <f t="shared" si="17"/>
        <v>200.096</v>
      </c>
      <c r="K43" s="15">
        <f t="shared" si="17"/>
        <v>200.096</v>
      </c>
      <c r="L43" s="15">
        <f t="shared" si="17"/>
        <v>200.096</v>
      </c>
      <c r="M43" s="28"/>
      <c r="N43" s="29"/>
      <c r="O43" s="29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54" customHeight="1">
      <c r="A44" s="45"/>
      <c r="B44" s="45"/>
      <c r="C44" s="45"/>
      <c r="D44" s="16" t="s">
        <v>23</v>
      </c>
      <c r="E44" s="36"/>
      <c r="F44" s="17">
        <v>1294.2840000000001</v>
      </c>
      <c r="G44" s="17">
        <v>313.5</v>
      </c>
      <c r="H44" s="17">
        <v>192.4</v>
      </c>
      <c r="I44" s="17">
        <v>200.096</v>
      </c>
      <c r="J44" s="17">
        <v>200.096</v>
      </c>
      <c r="K44" s="17">
        <v>200.096</v>
      </c>
      <c r="L44" s="17">
        <v>200.096</v>
      </c>
      <c r="M44" s="26"/>
    </row>
    <row r="45" spans="1:26" ht="54" customHeight="1">
      <c r="A45" s="45" t="s">
        <v>58</v>
      </c>
      <c r="B45" s="45" t="s">
        <v>59</v>
      </c>
      <c r="C45" s="45" t="s">
        <v>60</v>
      </c>
      <c r="D45" s="13" t="s">
        <v>14</v>
      </c>
      <c r="E45" s="36" t="s">
        <v>61</v>
      </c>
      <c r="F45" s="15">
        <f t="shared" si="10"/>
        <v>8697.6979200000005</v>
      </c>
      <c r="G45" s="15">
        <f t="shared" ref="G45:L45" si="18">G46</f>
        <v>4388.7839999999997</v>
      </c>
      <c r="H45" s="15">
        <f t="shared" si="18"/>
        <v>439.71199999999999</v>
      </c>
      <c r="I45" s="15">
        <f t="shared" si="18"/>
        <v>457.30047999999999</v>
      </c>
      <c r="J45" s="15">
        <f t="shared" si="18"/>
        <v>1137.3004800000001</v>
      </c>
      <c r="K45" s="15">
        <f t="shared" si="18"/>
        <v>1137.3004800000001</v>
      </c>
      <c r="L45" s="15">
        <f t="shared" si="18"/>
        <v>1137.3004800000001</v>
      </c>
      <c r="M45" s="26"/>
    </row>
    <row r="46" spans="1:26" ht="62.1" customHeight="1">
      <c r="A46" s="45"/>
      <c r="B46" s="45"/>
      <c r="C46" s="45"/>
      <c r="D46" s="16" t="s">
        <v>23</v>
      </c>
      <c r="E46" s="36"/>
      <c r="F46" s="17">
        <f t="shared" si="10"/>
        <v>8697.6979200000005</v>
      </c>
      <c r="G46" s="17">
        <v>4388.7839999999997</v>
      </c>
      <c r="H46" s="17">
        <v>439.71199999999999</v>
      </c>
      <c r="I46" s="17">
        <v>457.30047999999999</v>
      </c>
      <c r="J46" s="17">
        <v>1137.3004800000001</v>
      </c>
      <c r="K46" s="17">
        <v>1137.3004800000001</v>
      </c>
      <c r="L46" s="17">
        <v>1137.3004800000001</v>
      </c>
      <c r="M46" s="28"/>
      <c r="N46" s="29"/>
      <c r="O46" s="29"/>
      <c r="P46" s="29"/>
      <c r="Q46" s="29"/>
      <c r="R46" s="29"/>
      <c r="S46" s="29"/>
      <c r="T46" s="29"/>
      <c r="U46" s="29"/>
    </row>
    <row r="47" spans="1:26" ht="44.25" customHeight="1">
      <c r="A47" s="41" t="s">
        <v>62</v>
      </c>
      <c r="B47" s="52" t="s">
        <v>63</v>
      </c>
      <c r="C47" s="42" t="s">
        <v>21</v>
      </c>
      <c r="D47" s="16" t="s">
        <v>14</v>
      </c>
      <c r="E47" s="56" t="s">
        <v>64</v>
      </c>
      <c r="F47" s="15">
        <f t="shared" si="10"/>
        <v>2909.92</v>
      </c>
      <c r="G47" s="15">
        <v>1300</v>
      </c>
      <c r="H47" s="15">
        <f t="shared" ref="H47:L48" si="19">H51</f>
        <v>312</v>
      </c>
      <c r="I47" s="15">
        <f t="shared" si="19"/>
        <v>324.48</v>
      </c>
      <c r="J47" s="15">
        <f t="shared" si="19"/>
        <v>324.48</v>
      </c>
      <c r="K47" s="15">
        <f t="shared" si="19"/>
        <v>324.48</v>
      </c>
      <c r="L47" s="15">
        <f t="shared" si="19"/>
        <v>324.48</v>
      </c>
      <c r="M47" s="26"/>
    </row>
    <row r="48" spans="1:26" ht="65.25" customHeight="1">
      <c r="A48" s="41"/>
      <c r="B48" s="52"/>
      <c r="C48" s="42"/>
      <c r="D48" s="16" t="s">
        <v>23</v>
      </c>
      <c r="E48" s="56"/>
      <c r="F48" s="17">
        <f t="shared" si="10"/>
        <v>2909.92</v>
      </c>
      <c r="G48" s="17">
        <v>1300</v>
      </c>
      <c r="H48" s="17">
        <f t="shared" si="19"/>
        <v>312</v>
      </c>
      <c r="I48" s="17">
        <f t="shared" si="19"/>
        <v>324.48</v>
      </c>
      <c r="J48" s="17">
        <f t="shared" si="19"/>
        <v>324.48</v>
      </c>
      <c r="K48" s="17">
        <f t="shared" si="19"/>
        <v>324.48</v>
      </c>
      <c r="L48" s="17">
        <f t="shared" si="19"/>
        <v>324.48</v>
      </c>
      <c r="M48" s="26"/>
    </row>
    <row r="49" spans="1:13" ht="46.5" customHeight="1">
      <c r="A49" s="43" t="s">
        <v>65</v>
      </c>
      <c r="B49" s="53" t="s">
        <v>66</v>
      </c>
      <c r="C49" s="38" t="s">
        <v>21</v>
      </c>
      <c r="D49" s="16" t="s">
        <v>14</v>
      </c>
      <c r="E49" s="63" t="s">
        <v>67</v>
      </c>
      <c r="F49" s="15">
        <v>1000</v>
      </c>
      <c r="G49" s="15">
        <v>1000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26"/>
    </row>
    <row r="50" spans="1:13" ht="48.75" customHeight="1">
      <c r="A50" s="48"/>
      <c r="B50" s="54"/>
      <c r="C50" s="54"/>
      <c r="D50" s="16" t="s">
        <v>23</v>
      </c>
      <c r="E50" s="58"/>
      <c r="F50" s="17">
        <v>1000</v>
      </c>
      <c r="G50" s="17">
        <v>1000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26"/>
    </row>
    <row r="51" spans="1:13" ht="66" customHeight="1">
      <c r="A51" s="41" t="s">
        <v>68</v>
      </c>
      <c r="B51" s="42" t="s">
        <v>69</v>
      </c>
      <c r="C51" s="42" t="s">
        <v>21</v>
      </c>
      <c r="D51" s="13" t="s">
        <v>14</v>
      </c>
      <c r="E51" s="64" t="s">
        <v>70</v>
      </c>
      <c r="F51" s="15">
        <f t="shared" si="10"/>
        <v>1909.92</v>
      </c>
      <c r="G51" s="15">
        <f t="shared" ref="G51:L51" si="20">G52</f>
        <v>300</v>
      </c>
      <c r="H51" s="15">
        <f t="shared" si="20"/>
        <v>312</v>
      </c>
      <c r="I51" s="15">
        <f t="shared" si="20"/>
        <v>324.48</v>
      </c>
      <c r="J51" s="15">
        <f t="shared" si="20"/>
        <v>324.48</v>
      </c>
      <c r="K51" s="15">
        <f t="shared" si="20"/>
        <v>324.48</v>
      </c>
      <c r="L51" s="15">
        <f t="shared" si="20"/>
        <v>324.48</v>
      </c>
      <c r="M51" s="26"/>
    </row>
    <row r="52" spans="1:13" ht="375" customHeight="1">
      <c r="A52" s="41"/>
      <c r="B52" s="42"/>
      <c r="C52" s="42"/>
      <c r="D52" s="16" t="s">
        <v>23</v>
      </c>
      <c r="E52" s="65"/>
      <c r="F52" s="17">
        <f t="shared" si="10"/>
        <v>1909.92</v>
      </c>
      <c r="G52" s="17">
        <v>300</v>
      </c>
      <c r="H52" s="17">
        <v>312</v>
      </c>
      <c r="I52" s="17">
        <v>324.48</v>
      </c>
      <c r="J52" s="17">
        <v>324.48</v>
      </c>
      <c r="K52" s="17">
        <v>324.48</v>
      </c>
      <c r="L52" s="17">
        <v>324.48</v>
      </c>
      <c r="M52" s="26"/>
    </row>
    <row r="53" spans="1:13" ht="54" customHeight="1">
      <c r="A53" s="41" t="s">
        <v>71</v>
      </c>
      <c r="B53" s="42" t="s">
        <v>72</v>
      </c>
      <c r="C53" s="42" t="s">
        <v>21</v>
      </c>
      <c r="D53" s="13" t="s">
        <v>14</v>
      </c>
      <c r="E53" s="56" t="s">
        <v>73</v>
      </c>
      <c r="F53" s="22">
        <f t="shared" ref="F53:F58" si="21">G53+H53+I53+J53+K53+L53</f>
        <v>2250</v>
      </c>
      <c r="G53" s="22">
        <f t="shared" ref="G53:L53" si="22">G54+G55</f>
        <v>0</v>
      </c>
      <c r="H53" s="22">
        <f t="shared" si="22"/>
        <v>450</v>
      </c>
      <c r="I53" s="22">
        <f t="shared" si="22"/>
        <v>450</v>
      </c>
      <c r="J53" s="22">
        <f t="shared" si="22"/>
        <v>450</v>
      </c>
      <c r="K53" s="22">
        <f t="shared" si="22"/>
        <v>450</v>
      </c>
      <c r="L53" s="22">
        <f t="shared" si="22"/>
        <v>450</v>
      </c>
      <c r="M53" s="26"/>
    </row>
    <row r="54" spans="1:13" ht="33.950000000000003" customHeight="1">
      <c r="A54" s="41"/>
      <c r="B54" s="42"/>
      <c r="C54" s="42"/>
      <c r="D54" s="16" t="s">
        <v>23</v>
      </c>
      <c r="E54" s="56"/>
      <c r="F54" s="23">
        <f t="shared" si="21"/>
        <v>1125</v>
      </c>
      <c r="G54" s="23">
        <f t="shared" ref="G54:L55" si="23">G57</f>
        <v>0</v>
      </c>
      <c r="H54" s="23">
        <f>H57</f>
        <v>225</v>
      </c>
      <c r="I54" s="23">
        <f t="shared" si="23"/>
        <v>225</v>
      </c>
      <c r="J54" s="23">
        <f t="shared" si="23"/>
        <v>225</v>
      </c>
      <c r="K54" s="23">
        <f t="shared" si="23"/>
        <v>225</v>
      </c>
      <c r="L54" s="23">
        <f t="shared" si="23"/>
        <v>225</v>
      </c>
      <c r="M54" s="26"/>
    </row>
    <row r="55" spans="1:13" ht="51" customHeight="1">
      <c r="A55" s="41"/>
      <c r="B55" s="42"/>
      <c r="C55" s="42"/>
      <c r="D55" s="16" t="s">
        <v>24</v>
      </c>
      <c r="E55" s="56"/>
      <c r="F55" s="23">
        <f t="shared" si="21"/>
        <v>1125</v>
      </c>
      <c r="G55" s="23">
        <f t="shared" si="23"/>
        <v>0</v>
      </c>
      <c r="H55" s="23">
        <f t="shared" si="23"/>
        <v>225</v>
      </c>
      <c r="I55" s="23">
        <f t="shared" si="23"/>
        <v>225</v>
      </c>
      <c r="J55" s="23">
        <f t="shared" si="23"/>
        <v>225</v>
      </c>
      <c r="K55" s="23">
        <f t="shared" si="23"/>
        <v>225</v>
      </c>
      <c r="L55" s="23">
        <f t="shared" si="23"/>
        <v>225</v>
      </c>
      <c r="M55" s="26"/>
    </row>
    <row r="56" spans="1:13" ht="48.95" customHeight="1">
      <c r="A56" s="41" t="s">
        <v>74</v>
      </c>
      <c r="B56" s="42" t="s">
        <v>75</v>
      </c>
      <c r="C56" s="42" t="s">
        <v>21</v>
      </c>
      <c r="D56" s="13" t="s">
        <v>14</v>
      </c>
      <c r="E56" s="24"/>
      <c r="F56" s="15">
        <f t="shared" si="21"/>
        <v>2250</v>
      </c>
      <c r="G56" s="15">
        <f t="shared" ref="G56:L56" si="24">G57+G58</f>
        <v>0</v>
      </c>
      <c r="H56" s="15">
        <f t="shared" si="24"/>
        <v>450</v>
      </c>
      <c r="I56" s="15">
        <f t="shared" si="24"/>
        <v>450</v>
      </c>
      <c r="J56" s="15">
        <f t="shared" si="24"/>
        <v>450</v>
      </c>
      <c r="K56" s="15">
        <f t="shared" si="24"/>
        <v>450</v>
      </c>
      <c r="L56" s="15">
        <f t="shared" si="24"/>
        <v>450</v>
      </c>
      <c r="M56" s="26"/>
    </row>
    <row r="57" spans="1:13" ht="49.5" customHeight="1">
      <c r="A57" s="41"/>
      <c r="B57" s="42"/>
      <c r="C57" s="42"/>
      <c r="D57" s="16" t="s">
        <v>23</v>
      </c>
      <c r="E57" s="20" t="s">
        <v>76</v>
      </c>
      <c r="F57" s="17">
        <f t="shared" si="21"/>
        <v>1125</v>
      </c>
      <c r="G57" s="17">
        <v>0</v>
      </c>
      <c r="H57" s="17">
        <v>225</v>
      </c>
      <c r="I57" s="17">
        <v>225</v>
      </c>
      <c r="J57" s="17">
        <v>225</v>
      </c>
      <c r="K57" s="17">
        <v>225</v>
      </c>
      <c r="L57" s="17">
        <v>225</v>
      </c>
      <c r="M57" s="26"/>
    </row>
    <row r="58" spans="1:13" ht="140.1" customHeight="1">
      <c r="A58" s="41"/>
      <c r="B58" s="42"/>
      <c r="C58" s="42"/>
      <c r="D58" s="16" t="s">
        <v>24</v>
      </c>
      <c r="E58" s="20" t="s">
        <v>76</v>
      </c>
      <c r="F58" s="17">
        <f t="shared" si="21"/>
        <v>1125</v>
      </c>
      <c r="G58" s="17">
        <v>0</v>
      </c>
      <c r="H58" s="17">
        <v>225</v>
      </c>
      <c r="I58" s="17">
        <v>225</v>
      </c>
      <c r="J58" s="17">
        <v>225</v>
      </c>
      <c r="K58" s="17">
        <v>225</v>
      </c>
      <c r="L58" s="17">
        <v>225</v>
      </c>
      <c r="M58" s="26"/>
    </row>
    <row r="59" spans="1:13" ht="51.75" customHeight="1">
      <c r="A59" s="43" t="s">
        <v>77</v>
      </c>
      <c r="B59" s="38" t="s">
        <v>78</v>
      </c>
      <c r="C59" s="38" t="s">
        <v>13</v>
      </c>
      <c r="D59" s="13" t="s">
        <v>14</v>
      </c>
      <c r="E59" s="64" t="s">
        <v>15</v>
      </c>
      <c r="F59" s="15">
        <f t="shared" ref="F59:L59" si="25">F60</f>
        <v>20</v>
      </c>
      <c r="G59" s="15">
        <f t="shared" si="25"/>
        <v>0</v>
      </c>
      <c r="H59" s="15">
        <f t="shared" si="25"/>
        <v>0</v>
      </c>
      <c r="I59" s="15">
        <f t="shared" si="25"/>
        <v>0</v>
      </c>
      <c r="J59" s="15">
        <f t="shared" si="25"/>
        <v>0</v>
      </c>
      <c r="K59" s="15">
        <f t="shared" si="25"/>
        <v>10</v>
      </c>
      <c r="L59" s="15">
        <f t="shared" si="25"/>
        <v>10</v>
      </c>
      <c r="M59" s="26"/>
    </row>
    <row r="60" spans="1:13" ht="47.25" customHeight="1">
      <c r="A60" s="49"/>
      <c r="B60" s="40"/>
      <c r="C60" s="40"/>
      <c r="D60" s="16" t="s">
        <v>23</v>
      </c>
      <c r="E60" s="65"/>
      <c r="F60" s="17">
        <f>G60+H60+I60+J60+K60+L60</f>
        <v>20</v>
      </c>
      <c r="G60" s="17">
        <f t="shared" ref="G60:L60" si="26">G62</f>
        <v>0</v>
      </c>
      <c r="H60" s="17">
        <f t="shared" si="26"/>
        <v>0</v>
      </c>
      <c r="I60" s="17">
        <f t="shared" si="26"/>
        <v>0</v>
      </c>
      <c r="J60" s="17">
        <f t="shared" si="26"/>
        <v>0</v>
      </c>
      <c r="K60" s="17">
        <f t="shared" si="26"/>
        <v>10</v>
      </c>
      <c r="L60" s="17">
        <f t="shared" si="26"/>
        <v>10</v>
      </c>
      <c r="M60" s="26"/>
    </row>
    <row r="61" spans="1:13" ht="39" customHeight="1">
      <c r="A61" s="41" t="s">
        <v>79</v>
      </c>
      <c r="B61" s="42" t="s">
        <v>80</v>
      </c>
      <c r="C61" s="42" t="s">
        <v>21</v>
      </c>
      <c r="D61" s="13" t="s">
        <v>14</v>
      </c>
      <c r="E61" s="64" t="s">
        <v>15</v>
      </c>
      <c r="F61" s="15">
        <f t="shared" ref="F61:L61" si="27">F62</f>
        <v>20</v>
      </c>
      <c r="G61" s="15">
        <f t="shared" si="27"/>
        <v>0</v>
      </c>
      <c r="H61" s="15">
        <f t="shared" si="27"/>
        <v>0</v>
      </c>
      <c r="I61" s="15">
        <f t="shared" si="27"/>
        <v>0</v>
      </c>
      <c r="J61" s="15">
        <f t="shared" si="27"/>
        <v>0</v>
      </c>
      <c r="K61" s="15">
        <f t="shared" si="27"/>
        <v>10</v>
      </c>
      <c r="L61" s="15">
        <f t="shared" si="27"/>
        <v>10</v>
      </c>
      <c r="M61" s="26"/>
    </row>
    <row r="62" spans="1:13" ht="50.1" customHeight="1">
      <c r="A62" s="41"/>
      <c r="B62" s="42"/>
      <c r="C62" s="42"/>
      <c r="D62" s="16" t="s">
        <v>23</v>
      </c>
      <c r="E62" s="65"/>
      <c r="F62" s="17">
        <f>G62+H62+I62+J62+K62+L62</f>
        <v>20</v>
      </c>
      <c r="G62" s="17">
        <v>0</v>
      </c>
      <c r="H62" s="17">
        <v>0</v>
      </c>
      <c r="I62" s="17">
        <v>0</v>
      </c>
      <c r="J62" s="17">
        <v>0</v>
      </c>
      <c r="K62" s="17">
        <v>10</v>
      </c>
      <c r="L62" s="17">
        <v>10</v>
      </c>
      <c r="M62" s="26"/>
    </row>
    <row r="63" spans="1:1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6"/>
    </row>
    <row r="64" spans="1:13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6"/>
    </row>
    <row r="65" spans="1:13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6"/>
    </row>
    <row r="66" spans="1:13" ht="12.75" customHeight="1">
      <c r="D66" s="25"/>
      <c r="E66" s="25"/>
      <c r="F66" s="25"/>
      <c r="G66" s="25"/>
      <c r="H66" s="25"/>
      <c r="I66" s="25"/>
      <c r="J66" s="25"/>
      <c r="K66" s="25"/>
      <c r="L66" s="25"/>
    </row>
    <row r="67" spans="1:13" ht="12.75" customHeight="1">
      <c r="D67" s="25"/>
      <c r="E67" s="25"/>
      <c r="F67" s="25"/>
      <c r="G67" s="25"/>
      <c r="H67" s="25"/>
      <c r="I67" s="25"/>
      <c r="J67" s="25"/>
      <c r="K67" s="25"/>
      <c r="L67" s="25"/>
    </row>
  </sheetData>
  <autoFilter ref="A12:L62"/>
  <mergeCells count="95">
    <mergeCell ref="K1:L3"/>
    <mergeCell ref="E51:E52"/>
    <mergeCell ref="E53:E55"/>
    <mergeCell ref="E59:E60"/>
    <mergeCell ref="E61:E62"/>
    <mergeCell ref="K4:L6"/>
    <mergeCell ref="E41:E42"/>
    <mergeCell ref="E43:E44"/>
    <mergeCell ref="E45:E46"/>
    <mergeCell ref="E47:E48"/>
    <mergeCell ref="E49:E50"/>
    <mergeCell ref="E30:E32"/>
    <mergeCell ref="E33:E34"/>
    <mergeCell ref="E35:E36"/>
    <mergeCell ref="E37:E38"/>
    <mergeCell ref="E39:E40"/>
    <mergeCell ref="E18:E20"/>
    <mergeCell ref="E21:E23"/>
    <mergeCell ref="E24:E25"/>
    <mergeCell ref="E26:E27"/>
    <mergeCell ref="E28:E29"/>
    <mergeCell ref="C51:C52"/>
    <mergeCell ref="C53:C55"/>
    <mergeCell ref="C56:C58"/>
    <mergeCell ref="C59:C60"/>
    <mergeCell ref="C61:C62"/>
    <mergeCell ref="C41:C42"/>
    <mergeCell ref="C43:C44"/>
    <mergeCell ref="C45:C46"/>
    <mergeCell ref="C47:C48"/>
    <mergeCell ref="C49:C50"/>
    <mergeCell ref="C30:C32"/>
    <mergeCell ref="C33:C34"/>
    <mergeCell ref="C35:C36"/>
    <mergeCell ref="C37:C38"/>
    <mergeCell ref="C39:C40"/>
    <mergeCell ref="C18:C20"/>
    <mergeCell ref="C21:C23"/>
    <mergeCell ref="C24:C25"/>
    <mergeCell ref="C26:C27"/>
    <mergeCell ref="C28:C29"/>
    <mergeCell ref="B51:B52"/>
    <mergeCell ref="B53:B55"/>
    <mergeCell ref="B56:B58"/>
    <mergeCell ref="B59:B60"/>
    <mergeCell ref="B61:B62"/>
    <mergeCell ref="B41:B42"/>
    <mergeCell ref="B43:B44"/>
    <mergeCell ref="B45:B46"/>
    <mergeCell ref="B47:B48"/>
    <mergeCell ref="B49:B50"/>
    <mergeCell ref="B30:B32"/>
    <mergeCell ref="B33:B34"/>
    <mergeCell ref="B35:B36"/>
    <mergeCell ref="B37:B38"/>
    <mergeCell ref="B39:B40"/>
    <mergeCell ref="B18:B20"/>
    <mergeCell ref="B21:B23"/>
    <mergeCell ref="B24:B25"/>
    <mergeCell ref="B26:B27"/>
    <mergeCell ref="B28:B29"/>
    <mergeCell ref="A51:A52"/>
    <mergeCell ref="A53:A55"/>
    <mergeCell ref="A56:A58"/>
    <mergeCell ref="A59:A60"/>
    <mergeCell ref="A61:A62"/>
    <mergeCell ref="A41:A42"/>
    <mergeCell ref="A43:A44"/>
    <mergeCell ref="A45:A46"/>
    <mergeCell ref="A47:A48"/>
    <mergeCell ref="A49:A50"/>
    <mergeCell ref="A30:A32"/>
    <mergeCell ref="A33:A34"/>
    <mergeCell ref="A35:A36"/>
    <mergeCell ref="A37:A38"/>
    <mergeCell ref="A39:A40"/>
    <mergeCell ref="A18:A20"/>
    <mergeCell ref="A21:A23"/>
    <mergeCell ref="A24:A25"/>
    <mergeCell ref="A26:A27"/>
    <mergeCell ref="A28:A29"/>
    <mergeCell ref="A7:L7"/>
    <mergeCell ref="A8:L8"/>
    <mergeCell ref="A9:L9"/>
    <mergeCell ref="F11:L11"/>
    <mergeCell ref="A17:L17"/>
    <mergeCell ref="A11:A12"/>
    <mergeCell ref="A14:A16"/>
    <mergeCell ref="B11:B12"/>
    <mergeCell ref="B14:B16"/>
    <mergeCell ref="C11:C12"/>
    <mergeCell ref="C14:C16"/>
    <mergeCell ref="D11:D12"/>
    <mergeCell ref="E11:E12"/>
    <mergeCell ref="E14:E16"/>
  </mergeCells>
  <pageMargins left="7.8740157480315001E-2" right="3.9370078740157501E-2" top="0.196850393700787" bottom="0" header="0.118110236220472" footer="0.118110236220472"/>
  <pageSetup paperSize="9" scale="75" fitToHeight="0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2025-09-01T10:45:00Z</cp:lastPrinted>
  <dcterms:created xsi:type="dcterms:W3CDTF">2024-12-11T08:58:00Z</dcterms:created>
  <dcterms:modified xsi:type="dcterms:W3CDTF">2025-09-04T07:20:16Z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33C754DA49114748B697A4FD8B5B3645_13</vt:lpwstr>
  </property>
  <property fmtid="{D5CDD505-2E9C-101B-9397-08002B2CF9AE}" pid="3" name="KSOProductBuildVer">
    <vt:lpwstr>1049-12.2.0.21179</vt:lpwstr>
  </property>
</Properties>
</file>